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rives compartilhados\SEICT-DIPEQ\INIC\INICIAÇÃO CIENTÍFICA\EDITAL PIBIC-PIBIC-AF-PIBITI 2024-2025\"/>
    </mc:Choice>
  </mc:AlternateContent>
  <xr:revisionPtr revIDLastSave="0" documentId="13_ncr:1_{7858594D-233C-44D1-8C34-0975B1ECD2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GAl403ElW7jb/A+ECgNYU4WFFlQtdwcEcZOCkHC/fQ="/>
    </ext>
  </extLst>
</workbook>
</file>

<file path=xl/calcChain.xml><?xml version="1.0" encoding="utf-8"?>
<calcChain xmlns="http://schemas.openxmlformats.org/spreadsheetml/2006/main">
  <c r="F156" i="1" l="1"/>
  <c r="F155" i="1"/>
  <c r="F154" i="1"/>
  <c r="F153" i="1"/>
  <c r="F152" i="1"/>
  <c r="F151" i="1"/>
  <c r="F143" i="1"/>
  <c r="F142" i="1"/>
  <c r="F141" i="1"/>
  <c r="F140" i="1"/>
  <c r="F139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28" i="1"/>
  <c r="F27" i="1"/>
  <c r="F26" i="1"/>
  <c r="F25" i="1"/>
  <c r="F24" i="1"/>
  <c r="F23" i="1"/>
  <c r="F22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157" i="1" l="1"/>
  <c r="F158" i="1" s="1"/>
  <c r="F29" i="1"/>
  <c r="F30" i="1" s="1"/>
  <c r="F144" i="1"/>
  <c r="F145" i="1" s="1"/>
  <c r="F159" i="1" l="1"/>
  <c r="F161" i="1" s="1"/>
  <c r="F162" i="1" s="1"/>
</calcChain>
</file>

<file path=xl/sharedStrings.xml><?xml version="1.0" encoding="utf-8"?>
<sst xmlns="http://schemas.openxmlformats.org/spreadsheetml/2006/main" count="114" uniqueCount="84">
  <si>
    <t>Máx.(Qtde)</t>
  </si>
  <si>
    <t>Qtde</t>
  </si>
  <si>
    <t>Peso (valor)</t>
  </si>
  <si>
    <t>Total</t>
  </si>
  <si>
    <t>Obs: A ficha de pontuação é protegia, preencher apenas a coluna quantidade (Qtde)</t>
  </si>
  <si>
    <t>1.1. Artigo publicado, indexado com conceito A1 (QUALIS) / Percentil na plataforma SCOPUS de 100% a 88%</t>
  </si>
  <si>
    <t>sem teto</t>
  </si>
  <si>
    <t>1.2. Artigo publicado, indexado com conceito A2 (QUALIS) / Percentil na plataforma SCOPUS de 87% a 76%</t>
  </si>
  <si>
    <t>1.3. Artigo publicado, indexado com conceito A3 (QUALIS) / Percentil na plataforma SCOPUS de 75% a 63%</t>
  </si>
  <si>
    <t>1.4. Artigo publicado, indexado com conceito A4 (QUALIS) / Percentil na plataforma SCOPUS de 62% a 50%</t>
  </si>
  <si>
    <t>1.5. Artigo publicado, indexado com conceito B1 (QUALIS) / Percentil na plataforma SCOPUS de 49% a 37%</t>
  </si>
  <si>
    <t>1.6. Artigo publicado, indexado com conceito B2 (QUALIS) / Percentil na plataforma SCOPUS de 36% a 25%</t>
  </si>
  <si>
    <t>1.7. Artigo publicado, indexado com conceito B3 (QUALIS) / Percentil na plataforma SCOPUS de 24% a 13%</t>
  </si>
  <si>
    <t>1.8. Artigo publicado, indexado com conceito B4 (QUALIS) / Percentilna plataforma SCOPUS de 12% a 1%</t>
  </si>
  <si>
    <t>1.10. Resenhas bibliográficas publicadas em periódicos científicos especializados internacionais, com corpo editorial</t>
  </si>
  <si>
    <t>1.11. Resenhas bibliográficas publicadas em periódicos científicos especializados nacionais, com corpo editorial</t>
  </si>
  <si>
    <t xml:space="preserve">1.12. Prefácio, Posfácio e verbetes de livros, ficha catalográfica em bancos de dados internacionais </t>
  </si>
  <si>
    <t xml:space="preserve">Patente de produtos/processos de registro junto ao INPI </t>
  </si>
  <si>
    <t>2.1. Patente aceita</t>
  </si>
  <si>
    <t>sem  teto</t>
  </si>
  <si>
    <t xml:space="preserve">2.2. Patente depositada, em processo de avaliação           </t>
  </si>
  <si>
    <t xml:space="preserve"> Livros e Produção técnica</t>
  </si>
  <si>
    <t>3.1. Livros publicados (com ISBN)</t>
  </si>
  <si>
    <t>3.2. Capítulos de livros publicados  (não contemplados no item 3.1)</t>
  </si>
  <si>
    <t xml:space="preserve">3.3.  Tradução de livros completos </t>
  </si>
  <si>
    <t>3.4.  Tradução de capítulos de livros (não contemplados no item 3.3)</t>
  </si>
  <si>
    <t>3.5. Organização e editoração de livros e periódicos, com corpo editorial (que não contemplados nos itens 3.1 e 3.2)</t>
  </si>
  <si>
    <t>3.6. Confecção de mapas, cartas geográficas e maquetes (não integrantes de outro trabalho já pontuado neste edital e que estejam publicados ou disponíveis na internet ou em outro meio de comunicação, ou que tenham sido apresentados publicamente).</t>
  </si>
  <si>
    <t xml:space="preserve">3.7 Assessoria/Consultoria científica/Parecer ad hoc - UFMS, periódicos, CAPES, CNPq e outros órgãos externos à UFMS </t>
  </si>
  <si>
    <t>Somatório 1</t>
  </si>
  <si>
    <t>Subtotal 1 ( = somatório 1 multiplicado por 0,6)</t>
  </si>
  <si>
    <t>Digite as informações dos periódicos com artigos publicados ou aceitos - PARTE I - Item 1.1 a 1.8 da Tabela (Plataforma Sucupira ou Plataforma Scopus)</t>
  </si>
  <si>
    <t>Título do Periódico</t>
  </si>
  <si>
    <t>Estrato Qualis - Classificação (obrigatório somente para Plataforma Sucupira - Evento de Classificação Quadriênio 2017-2020)</t>
  </si>
  <si>
    <t>Obs: Para copiar as informações dos periódicos com artigos publicados ou aceitos na tabela ao lado: Copiar a informação (Ctrl+c) &gt; clique duplo no botão esquerdo do mouse na célula escolhida &gt; colar (Ctrl+v).</t>
  </si>
  <si>
    <t>Orientação ou Supervisão concluída e aprovada</t>
  </si>
  <si>
    <t>4.1 Trabalho de conclusão de curso de graduação</t>
  </si>
  <si>
    <t>4.2 Iniciação Científica, PIBIC/PIBIC-AF/PIBITI – CNPq/Fundect/UFMS, PIVIC/UFMS e PIVITI/UFMS ou outro convênio como CNPq Balcão ou apoio técnico cadastrado na UFMS</t>
  </si>
  <si>
    <t>4.3 Tutoria em Programa MEC/CAPES- PET (duração de um ano como tutor a partir do período indicado acima)</t>
  </si>
  <si>
    <t>4.4 Doutorado</t>
  </si>
  <si>
    <t>4.5 Mestrado</t>
  </si>
  <si>
    <t>4.6 Especialização</t>
  </si>
  <si>
    <t>4.7 Pós-Doutorado</t>
  </si>
  <si>
    <t>4.8 Coorientação de Doutorado</t>
  </si>
  <si>
    <t>4.9 Coorientação de Mestrado</t>
  </si>
  <si>
    <t>4.10 Tutor ou Preceptor de Residência Uni ou Multiprofissional</t>
  </si>
  <si>
    <t>Participação em bancas/avaliação de conclusão de curso</t>
  </si>
  <si>
    <t>5.1 Qualificação de Doutorado</t>
  </si>
  <si>
    <t>5.2 Defesa de Tese de Doutorado</t>
  </si>
  <si>
    <t>5.3 Qualificação de Mestrado</t>
  </si>
  <si>
    <t>5.4 Defesa de Dissertação de Mestrado</t>
  </si>
  <si>
    <t>5.5 Avaliação de TFC (lato sensu)</t>
  </si>
  <si>
    <t>5.6 Concurso Público, avaliação de curso, IES ou PIBIC</t>
  </si>
  <si>
    <t>5.7 Professor Titular</t>
  </si>
  <si>
    <t>Participação em Programa de Pós-graduação e destaque no fomento</t>
  </si>
  <si>
    <t>6.1 Professor Permanente (por programa)</t>
  </si>
  <si>
    <t>6.2 Professor Colaborador (por programa)</t>
  </si>
  <si>
    <t>Professor com bolsa de produtividade em pesquisa - CNPq (no período em análise)</t>
  </si>
  <si>
    <t>Coordenador de projeto com fomento (pontuação por projeto cadastrado na PROPP)</t>
  </si>
  <si>
    <t>Líder de grupo de pesquisa certificado/ativo no DGP/CNP</t>
  </si>
  <si>
    <t>Somatório 2</t>
  </si>
  <si>
    <t>Subtotal 2 ( = somatório 2 multiplicado por 0,3)</t>
  </si>
  <si>
    <t>Produção artística e cultural e organização de eventos</t>
  </si>
  <si>
    <t>7.1 Apresentação de Obra Artística: concerto, show, récita de ópera, exposição, mostra, performance, instalação, direção de espetáculo teatral, produção/apresentação de programa de rádio ou TV</t>
  </si>
  <si>
    <t>7.2 Criação de Obra Artística: composição musical, gravação e/ou produção de CD/DVD, direção e/ou produção de espetáculo teatral, direção de cenografia e/ou coreografia, preparação musical e/ou corporal de elenco, redação de peça teatral, curadoria de exposição, elaboração de vídeo de artes visuais, obra de artes plásticas, obra multimídia, intervenção</t>
  </si>
  <si>
    <t>7.3 Produção de Evento Cultural/Artístico: organização de exposição, mostras de filmes, eventos culturais, shows, concertos etc</t>
  </si>
  <si>
    <t>7.1 Coordenador de evento internacional cadastrado na UFMS</t>
  </si>
  <si>
    <t>7.2 Coordenador de evento nacional cadastrado na UFMS</t>
  </si>
  <si>
    <t>7.3 Coordenador de evento local cadastrado na UFMS</t>
  </si>
  <si>
    <t>Somatório 3</t>
  </si>
  <si>
    <t>Subtotal 3 ( = somatório 3 multiplicado por 0,1)</t>
  </si>
  <si>
    <t>Somatório = (sub1+sub2+sub3)</t>
  </si>
  <si>
    <t xml:space="preserve">Total </t>
  </si>
  <si>
    <t>TOTALIZAÇÃO DOS PONTOS</t>
  </si>
  <si>
    <t>Produção Científica (pontuação final)</t>
  </si>
  <si>
    <t>Pontuação Final</t>
  </si>
  <si>
    <t>Ficha de pontuação Pibic/Pibic-Af/Pibiti 2024 para uso do professor orientador (coordenador da proposta)</t>
  </si>
  <si>
    <t xml:space="preserve">PARTE I – Produção científica, tecnológica e/ou artística a partir de janeiro de 2020 (inclusive), em consonância com os dados preenchidos no Currículo Lattes/CNPq do coordenador. Para servidoras e servidores que usufruíram de Licença Maternidade ou Adotante, a partir de janeiro de 2020, será considerada a produção científica, tecnológica e/ou artística a partir do ano de 2019 </t>
  </si>
  <si>
    <t xml:space="preserve">PARTE II – Experiência profissional a partir de janeiro de 2020 (inclusive), em consonância com os dados preenchidos no Currículo Lattes/CNPq do coordenador. Para servidoras e servidores que usufruíram de Licença Maternidade ou Adotante, a partir de janeiro de 2020, será considerada a produção científica, tecnológica e/ou artística a partir do ano de 2019 </t>
  </si>
  <si>
    <t xml:space="preserve">PARTE III – Produção Artística e Cultural a partir de janeiro de 2020 (inclusive), em consonância com os dados preenchidos no Currículo Lattes/CNPq do coordenador. Para servidoras e servidores que usufruíram de Licença Maternidade ou Adotante, a partir de janeiro de 2020, será considerada a produção científica, tecnológica e/ou artística a partir do ano de 2019 </t>
  </si>
  <si>
    <t>Produção científica, tecnológica e/ou artística</t>
  </si>
  <si>
    <t>ISSN (obrigatório somente para Plataforma Sucupira)</t>
  </si>
  <si>
    <t xml:space="preserve">Percentil (obrigatório somente para Plataforma Scopus) - consultar o item 6.7 do edital </t>
  </si>
  <si>
    <r>
      <t>1.9. Trabalhos de divulgação art</t>
    </r>
    <r>
      <rPr>
        <sz val="9"/>
        <color rgb="FF0066CC"/>
        <rFont val="Arial"/>
        <family val="2"/>
      </rPr>
      <t>í</t>
    </r>
    <r>
      <rPr>
        <sz val="9"/>
        <color rgb="FF000000"/>
        <rFont val="Arial"/>
        <family val="2"/>
      </rPr>
      <t xml:space="preserve">stica em periódicos com corpo editorial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</si>
</sst>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color rgb="FF000000"/>
      <name val="Arial"/>
      <scheme val="minor"/>
    </font>
    <font>
      <b/>
      <sz val="9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theme="1"/>
      <name val="Arial"/>
    </font>
    <font>
      <sz val="10"/>
      <color rgb="FF000000"/>
      <name val="Calibri"/>
    </font>
    <font>
      <sz val="9"/>
      <color rgb="FFFF0000"/>
      <name val="Arial"/>
    </font>
    <font>
      <sz val="10"/>
      <color rgb="FFFF0000"/>
      <name val="Arial"/>
    </font>
    <font>
      <strike/>
      <sz val="9"/>
      <color rgb="FFFF0000"/>
      <name val="Arial"/>
    </font>
    <font>
      <strike/>
      <sz val="10"/>
      <color rgb="FFFF0000"/>
      <name val="Arial"/>
    </font>
    <font>
      <sz val="9"/>
      <color theme="1"/>
      <name val="Arial"/>
    </font>
    <font>
      <b/>
      <sz val="11"/>
      <color theme="1"/>
      <name val="Arial Narrow"/>
    </font>
    <font>
      <b/>
      <sz val="10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333333"/>
      <name val="Arial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66CC"/>
      <name val="Arial"/>
      <family val="2"/>
    </font>
    <font>
      <sz val="9"/>
      <color rgb="FFFF0000"/>
      <name val="Arial"/>
      <family val="2"/>
    </font>
    <font>
      <strike/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3" borderId="8" xfId="0" applyFont="1" applyFill="1" applyBorder="1"/>
    <xf numFmtId="0" fontId="9" fillId="3" borderId="8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2" fillId="3" borderId="8" xfId="0" applyFont="1" applyFill="1" applyBorder="1"/>
    <xf numFmtId="0" fontId="12" fillId="0" borderId="0" xfId="0" applyFont="1"/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/>
    <xf numFmtId="0" fontId="0" fillId="0" borderId="0" xfId="0" applyFont="1" applyFill="1" applyAlignment="1"/>
    <xf numFmtId="0" fontId="19" fillId="0" borderId="19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49" fontId="3" fillId="0" borderId="23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49" fontId="23" fillId="0" borderId="23" xfId="0" applyNumberFormat="1" applyFont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left" wrapText="1"/>
    </xf>
    <xf numFmtId="0" fontId="25" fillId="0" borderId="7" xfId="0" applyFont="1" applyBorder="1" applyAlignment="1">
      <alignment horizontal="left" wrapText="1"/>
    </xf>
    <xf numFmtId="0" fontId="25" fillId="0" borderId="7" xfId="0" applyFont="1" applyBorder="1" applyAlignment="1">
      <alignment horizontal="center" wrapText="1"/>
    </xf>
    <xf numFmtId="0" fontId="24" fillId="0" borderId="7" xfId="0" applyFont="1" applyFill="1" applyBorder="1" applyAlignment="1">
      <alignment horizontal="left" vertical="center"/>
    </xf>
    <xf numFmtId="0" fontId="24" fillId="3" borderId="7" xfId="0" applyFont="1" applyFill="1" applyBorder="1" applyAlignment="1">
      <alignment horizontal="center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164" fontId="24" fillId="0" borderId="7" xfId="0" applyNumberFormat="1" applyFont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4" fontId="24" fillId="3" borderId="7" xfId="0" applyNumberFormat="1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left" vertical="center" wrapText="1"/>
    </xf>
    <xf numFmtId="164" fontId="24" fillId="3" borderId="7" xfId="0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center" vertical="center"/>
    </xf>
    <xf numFmtId="164" fontId="24" fillId="3" borderId="9" xfId="0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/>
      <protection locked="0"/>
    </xf>
    <xf numFmtId="164" fontId="24" fillId="0" borderId="1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2" fontId="24" fillId="0" borderId="7" xfId="0" applyNumberFormat="1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30" fillId="0" borderId="7" xfId="0" applyFont="1" applyBorder="1" applyAlignment="1">
      <alignment horizontal="left" vertical="center" wrapText="1"/>
    </xf>
    <xf numFmtId="164" fontId="30" fillId="0" borderId="7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164" fontId="24" fillId="0" borderId="7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2" fontId="25" fillId="0" borderId="7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31" fillId="0" borderId="7" xfId="0" applyNumberFormat="1" applyFont="1" applyBorder="1" applyAlignment="1">
      <alignment horizontal="center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24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9" fillId="0" borderId="2" xfId="0" applyFont="1" applyBorder="1"/>
    <xf numFmtId="0" fontId="29" fillId="0" borderId="3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/>
    <xf numFmtId="0" fontId="5" fillId="0" borderId="11" xfId="0" applyFont="1" applyBorder="1" applyAlignment="1">
      <alignment horizontal="left" vertical="center"/>
    </xf>
    <xf numFmtId="0" fontId="2" fillId="0" borderId="1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9" fillId="0" borderId="2" xfId="0" applyFont="1" applyFill="1" applyBorder="1"/>
    <xf numFmtId="0" fontId="29" fillId="0" borderId="3" xfId="0" applyFont="1" applyFill="1" applyBorder="1"/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4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left" vertical="top" wrapText="1"/>
    </xf>
    <xf numFmtId="0" fontId="2" fillId="0" borderId="19" xfId="0" applyFont="1" applyBorder="1"/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11" xfId="0" applyFont="1" applyBorder="1" applyAlignment="1">
      <alignment horizontal="left" vertical="center"/>
    </xf>
    <xf numFmtId="0" fontId="29" fillId="0" borderId="12" xfId="0" applyFont="1" applyBorder="1"/>
    <xf numFmtId="0" fontId="29" fillId="0" borderId="13" xfId="0" applyFont="1" applyBorder="1"/>
    <xf numFmtId="0" fontId="5" fillId="3" borderId="14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workbookViewId="0">
      <selection activeCell="D171" sqref="D171:F171"/>
    </sheetView>
  </sheetViews>
  <sheetFormatPr defaultColWidth="12.5703125" defaultRowHeight="15" customHeight="1" x14ac:dyDescent="0.2"/>
  <cols>
    <col min="1" max="1" width="17.140625" customWidth="1"/>
    <col min="2" max="2" width="88" customWidth="1"/>
    <col min="3" max="3" width="22.140625" customWidth="1"/>
    <col min="4" max="4" width="9.140625" customWidth="1"/>
    <col min="5" max="5" width="37.85546875" customWidth="1"/>
    <col min="6" max="6" width="19.7109375" customWidth="1"/>
    <col min="7" max="7" width="41.28515625" customWidth="1"/>
    <col min="8" max="8" width="8.85546875" customWidth="1"/>
    <col min="9" max="25" width="11.42578125" customWidth="1"/>
    <col min="26" max="26" width="14.42578125" customWidth="1"/>
  </cols>
  <sheetData>
    <row r="1" spans="1:25" ht="12.75" customHeight="1" x14ac:dyDescent="0.2">
      <c r="A1" s="160" t="s">
        <v>76</v>
      </c>
      <c r="B1" s="140"/>
      <c r="C1" s="140"/>
      <c r="D1" s="140"/>
      <c r="E1" s="140"/>
      <c r="F1" s="14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6.25" customHeight="1" x14ac:dyDescent="0.2">
      <c r="A2" s="139" t="s">
        <v>77</v>
      </c>
      <c r="B2" s="140"/>
      <c r="C2" s="140"/>
      <c r="D2" s="140"/>
      <c r="E2" s="140"/>
      <c r="F2" s="141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75" customHeight="1" x14ac:dyDescent="0.2">
      <c r="A3" s="5"/>
      <c r="B3" s="6"/>
      <c r="C3" s="6"/>
      <c r="D3" s="6"/>
      <c r="E3" s="6"/>
      <c r="F3" s="7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 customHeight="1" x14ac:dyDescent="0.2">
      <c r="A4" s="8"/>
      <c r="B4" s="49"/>
      <c r="C4" s="9" t="s">
        <v>0</v>
      </c>
      <c r="D4" s="9" t="s">
        <v>1</v>
      </c>
      <c r="E4" s="10" t="s">
        <v>2</v>
      </c>
      <c r="F4" s="9" t="s">
        <v>3</v>
      </c>
      <c r="G4" s="1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 x14ac:dyDescent="0.2">
      <c r="A5" s="85">
        <v>1</v>
      </c>
      <c r="B5" s="69" t="s">
        <v>80</v>
      </c>
      <c r="C5" s="70"/>
      <c r="D5" s="70"/>
      <c r="E5" s="70"/>
      <c r="F5" s="71"/>
      <c r="G5" s="12" t="s">
        <v>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 customHeight="1" x14ac:dyDescent="0.2">
      <c r="A6" s="68"/>
      <c r="B6" s="72" t="s">
        <v>5</v>
      </c>
      <c r="C6" s="73" t="s">
        <v>6</v>
      </c>
      <c r="D6" s="74"/>
      <c r="E6" s="75">
        <v>10</v>
      </c>
      <c r="F6" s="68">
        <f t="shared" ref="F6:F17" si="0">D6*E6</f>
        <v>0</v>
      </c>
      <c r="G6" s="1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 customHeight="1" x14ac:dyDescent="0.2">
      <c r="A7" s="68"/>
      <c r="B7" s="72" t="s">
        <v>7</v>
      </c>
      <c r="C7" s="73" t="s">
        <v>6</v>
      </c>
      <c r="D7" s="74"/>
      <c r="E7" s="75">
        <v>8.5</v>
      </c>
      <c r="F7" s="68">
        <f t="shared" si="0"/>
        <v>0</v>
      </c>
      <c r="G7" s="1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customHeight="1" x14ac:dyDescent="0.2">
      <c r="A8" s="68"/>
      <c r="B8" s="72" t="s">
        <v>8</v>
      </c>
      <c r="C8" s="73" t="s">
        <v>6</v>
      </c>
      <c r="D8" s="74"/>
      <c r="E8" s="75">
        <v>7</v>
      </c>
      <c r="F8" s="68">
        <f t="shared" si="0"/>
        <v>0</v>
      </c>
      <c r="G8" s="1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customHeight="1" x14ac:dyDescent="0.2">
      <c r="A9" s="68"/>
      <c r="B9" s="72" t="s">
        <v>9</v>
      </c>
      <c r="C9" s="73" t="s">
        <v>6</v>
      </c>
      <c r="D9" s="74"/>
      <c r="E9" s="75">
        <v>5.5</v>
      </c>
      <c r="F9" s="68">
        <f t="shared" si="0"/>
        <v>0</v>
      </c>
      <c r="G9" s="1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customHeight="1" x14ac:dyDescent="0.2">
      <c r="A10" s="68"/>
      <c r="B10" s="72" t="s">
        <v>10</v>
      </c>
      <c r="C10" s="73" t="s">
        <v>6</v>
      </c>
      <c r="D10" s="74"/>
      <c r="E10" s="75">
        <v>4</v>
      </c>
      <c r="F10" s="68">
        <f t="shared" si="0"/>
        <v>0</v>
      </c>
      <c r="G10" s="1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 customHeight="1" x14ac:dyDescent="0.2">
      <c r="A11" s="68"/>
      <c r="B11" s="72" t="s">
        <v>11</v>
      </c>
      <c r="C11" s="73" t="s">
        <v>6</v>
      </c>
      <c r="D11" s="74"/>
      <c r="E11" s="75">
        <v>2.5</v>
      </c>
      <c r="F11" s="68">
        <f t="shared" si="0"/>
        <v>0</v>
      </c>
      <c r="G11" s="1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6.5" customHeight="1" x14ac:dyDescent="0.2">
      <c r="A12" s="68"/>
      <c r="B12" s="72" t="s">
        <v>12</v>
      </c>
      <c r="C12" s="73" t="s">
        <v>6</v>
      </c>
      <c r="D12" s="74"/>
      <c r="E12" s="75">
        <v>1.5</v>
      </c>
      <c r="F12" s="68">
        <f t="shared" si="0"/>
        <v>0</v>
      </c>
      <c r="G12" s="1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6.5" customHeight="1" x14ac:dyDescent="0.2">
      <c r="A13" s="73"/>
      <c r="B13" s="76" t="s">
        <v>13</v>
      </c>
      <c r="C13" s="73" t="s">
        <v>6</v>
      </c>
      <c r="D13" s="74"/>
      <c r="E13" s="77">
        <v>1</v>
      </c>
      <c r="F13" s="73">
        <f t="shared" si="0"/>
        <v>0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7.25" customHeight="1" x14ac:dyDescent="0.2">
      <c r="A14" s="73"/>
      <c r="B14" s="78" t="s">
        <v>83</v>
      </c>
      <c r="C14" s="73">
        <v>10</v>
      </c>
      <c r="D14" s="74"/>
      <c r="E14" s="79">
        <v>2</v>
      </c>
      <c r="F14" s="73">
        <f t="shared" si="0"/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4.75" customHeight="1" x14ac:dyDescent="0.2">
      <c r="A15" s="80"/>
      <c r="B15" s="78" t="s">
        <v>14</v>
      </c>
      <c r="C15" s="73">
        <v>10</v>
      </c>
      <c r="D15" s="74"/>
      <c r="E15" s="79">
        <v>2</v>
      </c>
      <c r="F15" s="73">
        <f t="shared" si="0"/>
        <v>0</v>
      </c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24" customHeight="1" x14ac:dyDescent="0.2">
      <c r="A16" s="80"/>
      <c r="B16" s="78" t="s">
        <v>15</v>
      </c>
      <c r="C16" s="73">
        <v>10</v>
      </c>
      <c r="D16" s="74"/>
      <c r="E16" s="79">
        <v>1</v>
      </c>
      <c r="F16" s="73">
        <f t="shared" si="0"/>
        <v>0</v>
      </c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6" ht="27.75" customHeight="1" x14ac:dyDescent="0.2">
      <c r="A17" s="81"/>
      <c r="B17" s="82" t="s">
        <v>16</v>
      </c>
      <c r="C17" s="83">
        <v>10</v>
      </c>
      <c r="D17" s="74"/>
      <c r="E17" s="84">
        <v>1</v>
      </c>
      <c r="F17" s="73">
        <f t="shared" si="0"/>
        <v>0</v>
      </c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1:26" ht="19.5" customHeight="1" x14ac:dyDescent="0.2">
      <c r="A18" s="85">
        <v>2</v>
      </c>
      <c r="B18" s="161" t="s">
        <v>17</v>
      </c>
      <c r="C18" s="128"/>
      <c r="D18" s="128"/>
      <c r="E18" s="128"/>
      <c r="F18" s="129"/>
      <c r="G18" s="2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6" ht="15.75" customHeight="1" x14ac:dyDescent="0.2">
      <c r="A19" s="68"/>
      <c r="B19" s="86" t="s">
        <v>18</v>
      </c>
      <c r="C19" s="87" t="s">
        <v>19</v>
      </c>
      <c r="D19" s="88"/>
      <c r="E19" s="89">
        <v>10</v>
      </c>
      <c r="F19" s="68">
        <f t="shared" ref="F19:F20" si="1">D19*E19</f>
        <v>0</v>
      </c>
      <c r="G19" s="1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6" ht="15.75" customHeight="1" x14ac:dyDescent="0.2">
      <c r="A20" s="68"/>
      <c r="B20" s="90" t="s">
        <v>20</v>
      </c>
      <c r="C20" s="87" t="s">
        <v>19</v>
      </c>
      <c r="D20" s="88"/>
      <c r="E20" s="89">
        <v>7</v>
      </c>
      <c r="F20" s="68">
        <f t="shared" si="1"/>
        <v>0</v>
      </c>
      <c r="G20" s="1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6" ht="12.75" customHeight="1" x14ac:dyDescent="0.2">
      <c r="A21" s="85">
        <v>3</v>
      </c>
      <c r="B21" s="162" t="s">
        <v>21</v>
      </c>
      <c r="C21" s="128"/>
      <c r="D21" s="128"/>
      <c r="E21" s="128"/>
      <c r="F21" s="129"/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6" ht="12.75" customHeight="1" x14ac:dyDescent="0.2">
      <c r="A22" s="68"/>
      <c r="B22" s="90" t="s">
        <v>22</v>
      </c>
      <c r="C22" s="73" t="s">
        <v>6</v>
      </c>
      <c r="D22" s="74"/>
      <c r="E22" s="75">
        <v>5</v>
      </c>
      <c r="F22" s="68">
        <f t="shared" ref="F22:F28" si="2">D22*E22</f>
        <v>0</v>
      </c>
      <c r="G22" s="1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6" ht="12.75" customHeight="1" x14ac:dyDescent="0.2">
      <c r="A23" s="68"/>
      <c r="B23" s="91" t="s">
        <v>23</v>
      </c>
      <c r="C23" s="73" t="s">
        <v>6</v>
      </c>
      <c r="D23" s="74"/>
      <c r="E23" s="75">
        <v>3</v>
      </c>
      <c r="F23" s="68">
        <f t="shared" si="2"/>
        <v>0</v>
      </c>
      <c r="G23" s="1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6" ht="12.75" customHeight="1" x14ac:dyDescent="0.2">
      <c r="A24" s="92"/>
      <c r="B24" s="90" t="s">
        <v>24</v>
      </c>
      <c r="C24" s="68">
        <v>10</v>
      </c>
      <c r="D24" s="74"/>
      <c r="E24" s="75">
        <v>4</v>
      </c>
      <c r="F24" s="68">
        <f t="shared" si="2"/>
        <v>0</v>
      </c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6" ht="12.75" customHeight="1" x14ac:dyDescent="0.2">
      <c r="A25" s="92"/>
      <c r="B25" s="90" t="s">
        <v>25</v>
      </c>
      <c r="C25" s="68">
        <v>10</v>
      </c>
      <c r="D25" s="74"/>
      <c r="E25" s="75">
        <v>2</v>
      </c>
      <c r="F25" s="68">
        <f t="shared" si="2"/>
        <v>0</v>
      </c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6" ht="27.75" customHeight="1" x14ac:dyDescent="0.2">
      <c r="A26" s="92"/>
      <c r="B26" s="78" t="s">
        <v>26</v>
      </c>
      <c r="C26" s="73" t="s">
        <v>6</v>
      </c>
      <c r="D26" s="74"/>
      <c r="E26" s="75">
        <v>4</v>
      </c>
      <c r="F26" s="93">
        <f t="shared" si="2"/>
        <v>0</v>
      </c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6" ht="52.5" customHeight="1" x14ac:dyDescent="0.2">
      <c r="A27" s="68"/>
      <c r="B27" s="78" t="s">
        <v>27</v>
      </c>
      <c r="C27" s="73" t="s">
        <v>6</v>
      </c>
      <c r="D27" s="74"/>
      <c r="E27" s="75">
        <v>4</v>
      </c>
      <c r="F27" s="68">
        <f t="shared" si="2"/>
        <v>0</v>
      </c>
      <c r="G27" s="1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6" ht="36" customHeight="1" x14ac:dyDescent="0.2">
      <c r="A28" s="94"/>
      <c r="B28" s="95" t="s">
        <v>28</v>
      </c>
      <c r="C28" s="68">
        <v>10</v>
      </c>
      <c r="D28" s="74"/>
      <c r="E28" s="75">
        <v>1</v>
      </c>
      <c r="F28" s="68">
        <f t="shared" si="2"/>
        <v>0</v>
      </c>
      <c r="G28" s="24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">
      <c r="A29" s="161" t="s">
        <v>29</v>
      </c>
      <c r="B29" s="128"/>
      <c r="C29" s="128"/>
      <c r="D29" s="128"/>
      <c r="E29" s="129"/>
      <c r="F29" s="96">
        <f>SUM(F6:F28)</f>
        <v>0</v>
      </c>
      <c r="G29" s="2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6" ht="12.75" customHeight="1" x14ac:dyDescent="0.2">
      <c r="A30" s="163" t="s">
        <v>30</v>
      </c>
      <c r="B30" s="164"/>
      <c r="C30" s="164"/>
      <c r="D30" s="164"/>
      <c r="E30" s="165"/>
      <c r="F30" s="96">
        <f>F29*0.6</f>
        <v>0</v>
      </c>
      <c r="G30" s="2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6" ht="12.75" customHeight="1" x14ac:dyDescent="0.2">
      <c r="A31" s="166"/>
      <c r="B31" s="167"/>
      <c r="C31" s="167"/>
      <c r="D31" s="167"/>
      <c r="E31" s="167"/>
      <c r="F31" s="167"/>
      <c r="G31" s="16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6" ht="16.5" customHeight="1" x14ac:dyDescent="0.2">
      <c r="A32" s="150" t="s">
        <v>31</v>
      </c>
      <c r="B32" s="140"/>
      <c r="C32" s="140"/>
      <c r="D32" s="140"/>
      <c r="E32" s="140"/>
      <c r="F32" s="140"/>
      <c r="G32" s="15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6" ht="16.5" customHeight="1" x14ac:dyDescent="0.2">
      <c r="A33" s="152"/>
      <c r="B33" s="133"/>
      <c r="C33" s="140"/>
      <c r="D33" s="140"/>
      <c r="E33" s="140"/>
      <c r="F33" s="140"/>
      <c r="G33" s="14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6" ht="55.5" customHeight="1" x14ac:dyDescent="0.2">
      <c r="A34" s="48" t="s">
        <v>81</v>
      </c>
      <c r="B34" s="116" t="s">
        <v>32</v>
      </c>
      <c r="C34" s="153" t="s">
        <v>82</v>
      </c>
      <c r="D34" s="140"/>
      <c r="E34" s="140"/>
      <c r="F34" s="141"/>
      <c r="G34" s="27" t="s">
        <v>33</v>
      </c>
      <c r="H34" s="2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6" ht="12.75" customHeight="1" x14ac:dyDescent="0.2">
      <c r="A35" s="61"/>
      <c r="B35" s="114"/>
      <c r="C35" s="154"/>
      <c r="D35" s="118"/>
      <c r="E35" s="118"/>
      <c r="F35" s="119"/>
      <c r="G35" s="115"/>
      <c r="H35" s="155" t="s">
        <v>34</v>
      </c>
      <c r="I35" s="125"/>
      <c r="J35" s="125"/>
      <c r="K35" s="12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6" ht="12.75" customHeight="1" x14ac:dyDescent="0.25">
      <c r="A36" s="63"/>
      <c r="B36" s="51"/>
      <c r="C36" s="157"/>
      <c r="D36" s="158"/>
      <c r="E36" s="158"/>
      <c r="F36" s="159"/>
      <c r="G36" s="52"/>
      <c r="H36" s="156"/>
      <c r="I36" s="125"/>
      <c r="J36" s="125"/>
      <c r="K36" s="12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6" ht="12.75" customHeight="1" x14ac:dyDescent="0.2">
      <c r="A37" s="64"/>
      <c r="B37" s="54"/>
      <c r="C37" s="117"/>
      <c r="D37" s="118"/>
      <c r="E37" s="118"/>
      <c r="F37" s="119"/>
      <c r="G37" s="55"/>
      <c r="H37" s="156"/>
      <c r="I37" s="125"/>
      <c r="J37" s="125"/>
      <c r="K37" s="12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2.75" customHeight="1" x14ac:dyDescent="0.2">
      <c r="A38" s="53"/>
      <c r="B38" s="56"/>
      <c r="C38" s="117"/>
      <c r="D38" s="118"/>
      <c r="E38" s="118"/>
      <c r="F38" s="119"/>
      <c r="G38" s="55"/>
      <c r="H38" s="156"/>
      <c r="I38" s="125"/>
      <c r="J38" s="125"/>
      <c r="K38" s="12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6" ht="12.75" customHeight="1" x14ac:dyDescent="0.2">
      <c r="A39" s="53"/>
      <c r="B39" s="54"/>
      <c r="C39" s="117"/>
      <c r="D39" s="118"/>
      <c r="E39" s="118"/>
      <c r="F39" s="119"/>
      <c r="G39" s="55"/>
      <c r="H39" s="156"/>
      <c r="I39" s="125"/>
      <c r="J39" s="125"/>
      <c r="K39" s="12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6" ht="12.75" customHeight="1" x14ac:dyDescent="0.2">
      <c r="A40" s="53"/>
      <c r="B40" s="54"/>
      <c r="C40" s="117"/>
      <c r="D40" s="118"/>
      <c r="E40" s="118"/>
      <c r="F40" s="119"/>
      <c r="G40" s="55"/>
      <c r="H40" s="156"/>
      <c r="I40" s="125"/>
      <c r="J40" s="125"/>
      <c r="K40" s="12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6" ht="12.75" customHeight="1" x14ac:dyDescent="0.2">
      <c r="A41" s="53"/>
      <c r="B41" s="54"/>
      <c r="C41" s="117"/>
      <c r="D41" s="118"/>
      <c r="E41" s="118"/>
      <c r="F41" s="119"/>
      <c r="G41" s="55"/>
      <c r="H41" s="156"/>
      <c r="I41" s="125"/>
      <c r="J41" s="125"/>
      <c r="K41" s="12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6" ht="12.75" customHeight="1" x14ac:dyDescent="0.2">
      <c r="A42" s="53"/>
      <c r="B42" s="54"/>
      <c r="C42" s="117"/>
      <c r="D42" s="118"/>
      <c r="E42" s="118"/>
      <c r="F42" s="119"/>
      <c r="G42" s="55"/>
      <c r="H42" s="156"/>
      <c r="I42" s="125"/>
      <c r="J42" s="125"/>
      <c r="K42" s="12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6" ht="12.75" customHeight="1" x14ac:dyDescent="0.2">
      <c r="A43" s="53"/>
      <c r="B43" s="54"/>
      <c r="C43" s="117"/>
      <c r="D43" s="118"/>
      <c r="E43" s="118"/>
      <c r="F43" s="119"/>
      <c r="G43" s="55"/>
      <c r="H43" s="156"/>
      <c r="I43" s="125"/>
      <c r="J43" s="125"/>
      <c r="K43" s="12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6" ht="12.75" customHeight="1" x14ac:dyDescent="0.2">
      <c r="A44" s="65"/>
      <c r="B44" s="54"/>
      <c r="C44" s="117"/>
      <c r="D44" s="118"/>
      <c r="E44" s="118"/>
      <c r="F44" s="119"/>
      <c r="G44" s="55"/>
      <c r="H44" s="156"/>
      <c r="I44" s="125"/>
      <c r="J44" s="125"/>
      <c r="K44" s="12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6" ht="12.75" customHeight="1" x14ac:dyDescent="0.2">
      <c r="A45" s="64"/>
      <c r="B45" s="54"/>
      <c r="C45" s="117"/>
      <c r="D45" s="118"/>
      <c r="E45" s="118"/>
      <c r="F45" s="119"/>
      <c r="G45" s="55"/>
      <c r="H45" s="156"/>
      <c r="I45" s="125"/>
      <c r="J45" s="125"/>
      <c r="K45" s="12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6" ht="12.75" customHeight="1" x14ac:dyDescent="0.2">
      <c r="A46" s="66"/>
      <c r="B46" s="57"/>
      <c r="C46" s="117"/>
      <c r="D46" s="118"/>
      <c r="E46" s="118"/>
      <c r="F46" s="119"/>
      <c r="G46" s="58"/>
      <c r="H46" s="156"/>
      <c r="I46" s="125"/>
      <c r="J46" s="125"/>
      <c r="K46" s="12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6" ht="12.75" customHeight="1" x14ac:dyDescent="0.2">
      <c r="A47" s="67"/>
      <c r="B47" s="54"/>
      <c r="C47" s="117"/>
      <c r="D47" s="118"/>
      <c r="E47" s="118"/>
      <c r="F47" s="119"/>
      <c r="G47" s="59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67"/>
      <c r="B48" s="54"/>
      <c r="C48" s="149"/>
      <c r="D48" s="118"/>
      <c r="E48" s="118"/>
      <c r="F48" s="119"/>
      <c r="G48" s="5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67"/>
      <c r="B49" s="54"/>
      <c r="C49" s="117"/>
      <c r="D49" s="118"/>
      <c r="E49" s="118"/>
      <c r="F49" s="119"/>
      <c r="G49" s="59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67"/>
      <c r="B50" s="54"/>
      <c r="C50" s="117"/>
      <c r="D50" s="118"/>
      <c r="E50" s="118"/>
      <c r="F50" s="119"/>
      <c r="G50" s="5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67"/>
      <c r="B51" s="54"/>
      <c r="C51" s="117"/>
      <c r="D51" s="118"/>
      <c r="E51" s="118"/>
      <c r="F51" s="119"/>
      <c r="G51" s="5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67"/>
      <c r="B52" s="62"/>
      <c r="C52" s="149"/>
      <c r="D52" s="118"/>
      <c r="E52" s="118"/>
      <c r="F52" s="119"/>
      <c r="G52" s="5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67"/>
      <c r="B53" s="54"/>
      <c r="C53" s="117"/>
      <c r="D53" s="118"/>
      <c r="E53" s="118"/>
      <c r="F53" s="119"/>
      <c r="G53" s="5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67"/>
      <c r="B54" s="54"/>
      <c r="C54" s="117"/>
      <c r="D54" s="118"/>
      <c r="E54" s="118"/>
      <c r="F54" s="119"/>
      <c r="G54" s="5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67"/>
      <c r="B55" s="54"/>
      <c r="C55" s="117"/>
      <c r="D55" s="118"/>
      <c r="E55" s="118"/>
      <c r="F55" s="119"/>
      <c r="G55" s="5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67"/>
      <c r="B56" s="54"/>
      <c r="C56" s="117"/>
      <c r="D56" s="118"/>
      <c r="E56" s="118"/>
      <c r="F56" s="119"/>
      <c r="G56" s="5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67"/>
      <c r="B57" s="54"/>
      <c r="C57" s="117"/>
      <c r="D57" s="118"/>
      <c r="E57" s="118"/>
      <c r="F57" s="119"/>
      <c r="G57" s="5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67"/>
      <c r="B58" s="54"/>
      <c r="C58" s="117"/>
      <c r="D58" s="118"/>
      <c r="E58" s="118"/>
      <c r="F58" s="119"/>
      <c r="G58" s="5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67"/>
      <c r="B59" s="54"/>
      <c r="C59" s="117"/>
      <c r="D59" s="118"/>
      <c r="E59" s="118"/>
      <c r="F59" s="119"/>
      <c r="G59" s="5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67"/>
      <c r="B60" s="54"/>
      <c r="C60" s="117"/>
      <c r="D60" s="118"/>
      <c r="E60" s="118"/>
      <c r="F60" s="119"/>
      <c r="G60" s="5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67"/>
      <c r="B61" s="54"/>
      <c r="C61" s="117"/>
      <c r="D61" s="118"/>
      <c r="E61" s="118"/>
      <c r="F61" s="119"/>
      <c r="G61" s="5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67"/>
      <c r="B62" s="54"/>
      <c r="C62" s="117"/>
      <c r="D62" s="118"/>
      <c r="E62" s="118"/>
      <c r="F62" s="119"/>
      <c r="G62" s="5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67"/>
      <c r="B63" s="54"/>
      <c r="C63" s="117"/>
      <c r="D63" s="118"/>
      <c r="E63" s="118"/>
      <c r="F63" s="119"/>
      <c r="G63" s="5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67"/>
      <c r="B64" s="54"/>
      <c r="C64" s="117"/>
      <c r="D64" s="118"/>
      <c r="E64" s="118"/>
      <c r="F64" s="119"/>
      <c r="G64" s="59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67"/>
      <c r="B65" s="54"/>
      <c r="C65" s="117"/>
      <c r="D65" s="118"/>
      <c r="E65" s="118"/>
      <c r="F65" s="119"/>
      <c r="G65" s="5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67"/>
      <c r="B66" s="54"/>
      <c r="C66" s="117"/>
      <c r="D66" s="118"/>
      <c r="E66" s="118"/>
      <c r="F66" s="119"/>
      <c r="G66" s="5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67"/>
      <c r="B67" s="54"/>
      <c r="C67" s="117"/>
      <c r="D67" s="118"/>
      <c r="E67" s="118"/>
      <c r="F67" s="119"/>
      <c r="G67" s="59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67"/>
      <c r="B68" s="54"/>
      <c r="C68" s="117"/>
      <c r="D68" s="118"/>
      <c r="E68" s="118"/>
      <c r="F68" s="119"/>
      <c r="G68" s="59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67"/>
      <c r="B69" s="54"/>
      <c r="C69" s="117"/>
      <c r="D69" s="118"/>
      <c r="E69" s="118"/>
      <c r="F69" s="119"/>
      <c r="G69" s="59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67"/>
      <c r="B70" s="54"/>
      <c r="C70" s="117"/>
      <c r="D70" s="118"/>
      <c r="E70" s="118"/>
      <c r="F70" s="119"/>
      <c r="G70" s="59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67"/>
      <c r="B71" s="54"/>
      <c r="C71" s="117"/>
      <c r="D71" s="118"/>
      <c r="E71" s="118"/>
      <c r="F71" s="119"/>
      <c r="G71" s="50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67"/>
      <c r="B72" s="54"/>
      <c r="C72" s="117"/>
      <c r="D72" s="118"/>
      <c r="E72" s="118"/>
      <c r="F72" s="119"/>
      <c r="G72" s="5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67"/>
      <c r="B73" s="54"/>
      <c r="C73" s="117"/>
      <c r="D73" s="118"/>
      <c r="E73" s="118"/>
      <c r="F73" s="119"/>
      <c r="G73" s="5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67"/>
      <c r="B74" s="54"/>
      <c r="C74" s="117"/>
      <c r="D74" s="118"/>
      <c r="E74" s="118"/>
      <c r="F74" s="119"/>
      <c r="G74" s="5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67"/>
      <c r="B75" s="54"/>
      <c r="C75" s="117"/>
      <c r="D75" s="118"/>
      <c r="E75" s="118"/>
      <c r="F75" s="119"/>
      <c r="G75" s="59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67"/>
      <c r="B76" s="54"/>
      <c r="C76" s="117"/>
      <c r="D76" s="118"/>
      <c r="E76" s="118"/>
      <c r="F76" s="119"/>
      <c r="G76" s="5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67"/>
      <c r="B77" s="54"/>
      <c r="C77" s="117"/>
      <c r="D77" s="118"/>
      <c r="E77" s="118"/>
      <c r="F77" s="119"/>
      <c r="G77" s="5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67"/>
      <c r="B78" s="54"/>
      <c r="C78" s="123"/>
      <c r="D78" s="118"/>
      <c r="E78" s="118"/>
      <c r="F78" s="119"/>
      <c r="G78" s="5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67"/>
      <c r="B79" s="54"/>
      <c r="C79" s="117"/>
      <c r="D79" s="118"/>
      <c r="E79" s="118"/>
      <c r="F79" s="119"/>
      <c r="G79" s="5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67"/>
      <c r="B80" s="54"/>
      <c r="C80" s="117"/>
      <c r="D80" s="118"/>
      <c r="E80" s="118"/>
      <c r="F80" s="119"/>
      <c r="G80" s="5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67"/>
      <c r="B81" s="54"/>
      <c r="C81" s="117"/>
      <c r="D81" s="118"/>
      <c r="E81" s="118"/>
      <c r="F81" s="119"/>
      <c r="G81" s="5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67"/>
      <c r="B82" s="54"/>
      <c r="C82" s="117"/>
      <c r="D82" s="118"/>
      <c r="E82" s="118"/>
      <c r="F82" s="119"/>
      <c r="G82" s="5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67"/>
      <c r="B83" s="54"/>
      <c r="C83" s="117"/>
      <c r="D83" s="118"/>
      <c r="E83" s="118"/>
      <c r="F83" s="119"/>
      <c r="G83" s="5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67"/>
      <c r="B84" s="54"/>
      <c r="C84" s="117"/>
      <c r="D84" s="118"/>
      <c r="E84" s="118"/>
      <c r="F84" s="119"/>
      <c r="G84" s="5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67"/>
      <c r="B85" s="54"/>
      <c r="C85" s="117"/>
      <c r="D85" s="118"/>
      <c r="E85" s="118"/>
      <c r="F85" s="119"/>
      <c r="G85" s="5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67"/>
      <c r="B86" s="54"/>
      <c r="C86" s="117"/>
      <c r="D86" s="118"/>
      <c r="E86" s="118"/>
      <c r="F86" s="119"/>
      <c r="G86" s="5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67"/>
      <c r="B87" s="54"/>
      <c r="C87" s="117"/>
      <c r="D87" s="118"/>
      <c r="E87" s="118"/>
      <c r="F87" s="119"/>
      <c r="G87" s="5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67"/>
      <c r="B88" s="54"/>
      <c r="C88" s="117"/>
      <c r="D88" s="118"/>
      <c r="E88" s="118"/>
      <c r="F88" s="119"/>
      <c r="G88" s="5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67"/>
      <c r="B89" s="54"/>
      <c r="C89" s="117"/>
      <c r="D89" s="118"/>
      <c r="E89" s="118"/>
      <c r="F89" s="119"/>
      <c r="G89" s="5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67"/>
      <c r="B90" s="54"/>
      <c r="C90" s="117"/>
      <c r="D90" s="118"/>
      <c r="E90" s="118"/>
      <c r="F90" s="119"/>
      <c r="G90" s="59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67"/>
      <c r="B91" s="54"/>
      <c r="C91" s="117"/>
      <c r="D91" s="118"/>
      <c r="E91" s="118"/>
      <c r="F91" s="119"/>
      <c r="G91" s="59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67"/>
      <c r="B92" s="54"/>
      <c r="C92" s="117"/>
      <c r="D92" s="118"/>
      <c r="E92" s="118"/>
      <c r="F92" s="119"/>
      <c r="G92" s="5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67"/>
      <c r="B93" s="54"/>
      <c r="C93" s="117"/>
      <c r="D93" s="118"/>
      <c r="E93" s="118"/>
      <c r="F93" s="119"/>
      <c r="G93" s="5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67"/>
      <c r="B94" s="54"/>
      <c r="C94" s="117"/>
      <c r="D94" s="118"/>
      <c r="E94" s="118"/>
      <c r="F94" s="119"/>
      <c r="G94" s="5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67"/>
      <c r="B95" s="54"/>
      <c r="C95" s="117"/>
      <c r="D95" s="118"/>
      <c r="E95" s="118"/>
      <c r="F95" s="119"/>
      <c r="G95" s="5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66"/>
      <c r="B96" s="57"/>
      <c r="C96" s="120"/>
      <c r="D96" s="121"/>
      <c r="E96" s="121"/>
      <c r="F96" s="122"/>
      <c r="G96" s="6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67"/>
      <c r="B97" s="54"/>
      <c r="C97" s="117"/>
      <c r="D97" s="118"/>
      <c r="E97" s="118"/>
      <c r="F97" s="119"/>
      <c r="G97" s="59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67"/>
      <c r="B98" s="54"/>
      <c r="C98" s="117"/>
      <c r="D98" s="118"/>
      <c r="E98" s="118"/>
      <c r="F98" s="119"/>
      <c r="G98" s="59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67"/>
      <c r="B99" s="54"/>
      <c r="C99" s="117"/>
      <c r="D99" s="118"/>
      <c r="E99" s="118"/>
      <c r="F99" s="119"/>
      <c r="G99" s="59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67"/>
      <c r="B100" s="54"/>
      <c r="C100" s="117"/>
      <c r="D100" s="118"/>
      <c r="E100" s="118"/>
      <c r="F100" s="119"/>
      <c r="G100" s="5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67"/>
      <c r="B101" s="54"/>
      <c r="C101" s="117"/>
      <c r="D101" s="118"/>
      <c r="E101" s="118"/>
      <c r="F101" s="119"/>
      <c r="G101" s="5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67"/>
      <c r="B102" s="54"/>
      <c r="C102" s="117"/>
      <c r="D102" s="118"/>
      <c r="E102" s="118"/>
      <c r="F102" s="119"/>
      <c r="G102" s="5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67"/>
      <c r="B103" s="54"/>
      <c r="C103" s="117"/>
      <c r="D103" s="118"/>
      <c r="E103" s="118"/>
      <c r="F103" s="119"/>
      <c r="G103" s="59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67"/>
      <c r="B104" s="54"/>
      <c r="C104" s="117"/>
      <c r="D104" s="118"/>
      <c r="E104" s="118"/>
      <c r="F104" s="119"/>
      <c r="G104" s="59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67"/>
      <c r="B105" s="54"/>
      <c r="C105" s="117"/>
      <c r="D105" s="118"/>
      <c r="E105" s="118"/>
      <c r="F105" s="119"/>
      <c r="G105" s="5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67"/>
      <c r="B106" s="54"/>
      <c r="C106" s="117"/>
      <c r="D106" s="118"/>
      <c r="E106" s="118"/>
      <c r="F106" s="119"/>
      <c r="G106" s="5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67"/>
      <c r="B107" s="54"/>
      <c r="C107" s="117"/>
      <c r="D107" s="118"/>
      <c r="E107" s="118"/>
      <c r="F107" s="119"/>
      <c r="G107" s="5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67"/>
      <c r="B108" s="54"/>
      <c r="C108" s="117"/>
      <c r="D108" s="118"/>
      <c r="E108" s="118"/>
      <c r="F108" s="119"/>
      <c r="G108" s="5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67"/>
      <c r="B109" s="54"/>
      <c r="C109" s="117"/>
      <c r="D109" s="118"/>
      <c r="E109" s="118"/>
      <c r="F109" s="119"/>
      <c r="G109" s="59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67"/>
      <c r="B110" s="54"/>
      <c r="C110" s="117"/>
      <c r="D110" s="118"/>
      <c r="E110" s="118"/>
      <c r="F110" s="119"/>
      <c r="G110" s="59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67"/>
      <c r="B111" s="54"/>
      <c r="C111" s="117"/>
      <c r="D111" s="118"/>
      <c r="E111" s="118"/>
      <c r="F111" s="119"/>
      <c r="G111" s="59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67"/>
      <c r="B112" s="54"/>
      <c r="C112" s="117"/>
      <c r="D112" s="118"/>
      <c r="E112" s="118"/>
      <c r="F112" s="119"/>
      <c r="G112" s="59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67"/>
      <c r="B113" s="54"/>
      <c r="C113" s="117"/>
      <c r="D113" s="118"/>
      <c r="E113" s="118"/>
      <c r="F113" s="119"/>
      <c r="G113" s="5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67"/>
      <c r="B114" s="54"/>
      <c r="C114" s="117"/>
      <c r="D114" s="118"/>
      <c r="E114" s="118"/>
      <c r="F114" s="119"/>
      <c r="G114" s="5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67"/>
      <c r="B115" s="54"/>
      <c r="C115" s="117"/>
      <c r="D115" s="118"/>
      <c r="E115" s="118"/>
      <c r="F115" s="119"/>
      <c r="G115" s="5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144"/>
      <c r="B116" s="125"/>
      <c r="C116" s="125"/>
      <c r="D116" s="125"/>
      <c r="E116" s="125"/>
      <c r="F116" s="125"/>
      <c r="G116" s="12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8.5" customHeight="1" x14ac:dyDescent="0.2">
      <c r="A117" s="139" t="s">
        <v>78</v>
      </c>
      <c r="B117" s="140"/>
      <c r="C117" s="140"/>
      <c r="D117" s="140"/>
      <c r="E117" s="140"/>
      <c r="F117" s="141"/>
      <c r="G117" s="3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8"/>
      <c r="B118" s="31"/>
      <c r="C118" s="9" t="s">
        <v>0</v>
      </c>
      <c r="D118" s="9" t="s">
        <v>1</v>
      </c>
      <c r="E118" s="10" t="s">
        <v>2</v>
      </c>
      <c r="F118" s="9" t="s">
        <v>3</v>
      </c>
      <c r="G118" s="1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85">
        <v>4</v>
      </c>
      <c r="B119" s="145" t="s">
        <v>35</v>
      </c>
      <c r="C119" s="140"/>
      <c r="D119" s="140"/>
      <c r="E119" s="140"/>
      <c r="F119" s="141"/>
      <c r="G119" s="32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x14ac:dyDescent="0.2">
      <c r="A120" s="68"/>
      <c r="B120" s="90" t="s">
        <v>36</v>
      </c>
      <c r="C120" s="73">
        <v>20</v>
      </c>
      <c r="D120" s="99"/>
      <c r="E120" s="79">
        <v>1</v>
      </c>
      <c r="F120" s="68">
        <f t="shared" ref="F120:F129" si="3">D120*E120</f>
        <v>0</v>
      </c>
      <c r="G120" s="1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6" customHeight="1" x14ac:dyDescent="0.2">
      <c r="A121" s="68"/>
      <c r="B121" s="100" t="s">
        <v>37</v>
      </c>
      <c r="C121" s="73">
        <v>20</v>
      </c>
      <c r="D121" s="99"/>
      <c r="E121" s="79">
        <v>2</v>
      </c>
      <c r="F121" s="68">
        <f t="shared" si="3"/>
        <v>0</v>
      </c>
      <c r="G121" s="1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73"/>
      <c r="B122" s="78" t="s">
        <v>38</v>
      </c>
      <c r="C122" s="73">
        <v>1</v>
      </c>
      <c r="D122" s="99"/>
      <c r="E122" s="79">
        <v>20</v>
      </c>
      <c r="F122" s="73">
        <f t="shared" si="3"/>
        <v>0</v>
      </c>
      <c r="G122" s="3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68"/>
      <c r="B123" s="90" t="s">
        <v>39</v>
      </c>
      <c r="C123" s="73" t="s">
        <v>6</v>
      </c>
      <c r="D123" s="99"/>
      <c r="E123" s="79">
        <v>10</v>
      </c>
      <c r="F123" s="68">
        <f t="shared" si="3"/>
        <v>0</v>
      </c>
      <c r="G123" s="1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68"/>
      <c r="B124" s="90" t="s">
        <v>40</v>
      </c>
      <c r="C124" s="73" t="s">
        <v>6</v>
      </c>
      <c r="D124" s="99"/>
      <c r="E124" s="79">
        <v>5</v>
      </c>
      <c r="F124" s="68">
        <f t="shared" si="3"/>
        <v>0</v>
      </c>
      <c r="G124" s="1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68"/>
      <c r="B125" s="90" t="s">
        <v>41</v>
      </c>
      <c r="C125" s="68">
        <v>20</v>
      </c>
      <c r="D125" s="99"/>
      <c r="E125" s="75">
        <v>2</v>
      </c>
      <c r="F125" s="68">
        <f t="shared" si="3"/>
        <v>0</v>
      </c>
      <c r="G125" s="1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68"/>
      <c r="B126" s="90" t="s">
        <v>42</v>
      </c>
      <c r="C126" s="68">
        <v>20</v>
      </c>
      <c r="D126" s="99"/>
      <c r="E126" s="75">
        <v>3</v>
      </c>
      <c r="F126" s="68">
        <f t="shared" si="3"/>
        <v>0</v>
      </c>
      <c r="G126" s="1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68"/>
      <c r="B127" s="91" t="s">
        <v>43</v>
      </c>
      <c r="C127" s="93">
        <v>20</v>
      </c>
      <c r="D127" s="99"/>
      <c r="E127" s="101">
        <v>3</v>
      </c>
      <c r="F127" s="93">
        <f t="shared" si="3"/>
        <v>0</v>
      </c>
      <c r="G127" s="3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68"/>
      <c r="B128" s="91" t="s">
        <v>44</v>
      </c>
      <c r="C128" s="93">
        <v>20</v>
      </c>
      <c r="D128" s="99"/>
      <c r="E128" s="101">
        <v>1.5</v>
      </c>
      <c r="F128" s="93">
        <f t="shared" si="3"/>
        <v>0</v>
      </c>
      <c r="G128" s="3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s="47" customFormat="1" ht="12.75" customHeight="1" x14ac:dyDescent="0.2">
      <c r="A129" s="97"/>
      <c r="B129" s="102" t="s">
        <v>45</v>
      </c>
      <c r="C129" s="103" t="s">
        <v>6</v>
      </c>
      <c r="D129" s="104"/>
      <c r="E129" s="105">
        <v>1.5</v>
      </c>
      <c r="F129" s="103">
        <f t="shared" si="3"/>
        <v>0</v>
      </c>
      <c r="G129" s="45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2.75" customHeight="1" x14ac:dyDescent="0.2">
      <c r="A130" s="85">
        <v>5</v>
      </c>
      <c r="B130" s="142" t="s">
        <v>46</v>
      </c>
      <c r="C130" s="128"/>
      <c r="D130" s="128"/>
      <c r="E130" s="128"/>
      <c r="F130" s="129"/>
      <c r="G130" s="32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98"/>
      <c r="B131" s="72" t="s">
        <v>47</v>
      </c>
      <c r="C131" s="103">
        <v>10</v>
      </c>
      <c r="D131" s="104"/>
      <c r="E131" s="105">
        <v>2</v>
      </c>
      <c r="F131" s="106">
        <f t="shared" ref="F131:F137" si="4">D131*E131</f>
        <v>0</v>
      </c>
      <c r="G131" s="3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98"/>
      <c r="B132" s="72" t="s">
        <v>48</v>
      </c>
      <c r="C132" s="103">
        <v>10</v>
      </c>
      <c r="D132" s="104"/>
      <c r="E132" s="105">
        <v>6</v>
      </c>
      <c r="F132" s="106">
        <f t="shared" si="4"/>
        <v>0</v>
      </c>
      <c r="G132" s="3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98"/>
      <c r="B133" s="72" t="s">
        <v>49</v>
      </c>
      <c r="C133" s="103">
        <v>10</v>
      </c>
      <c r="D133" s="104"/>
      <c r="E133" s="105">
        <v>1</v>
      </c>
      <c r="F133" s="106">
        <f t="shared" si="4"/>
        <v>0</v>
      </c>
      <c r="G133" s="3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98"/>
      <c r="B134" s="72" t="s">
        <v>50</v>
      </c>
      <c r="C134" s="103">
        <v>10</v>
      </c>
      <c r="D134" s="104"/>
      <c r="E134" s="105">
        <v>3</v>
      </c>
      <c r="F134" s="106">
        <f t="shared" si="4"/>
        <v>0</v>
      </c>
      <c r="G134" s="3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98"/>
      <c r="B135" s="72" t="s">
        <v>51</v>
      </c>
      <c r="C135" s="103">
        <v>10</v>
      </c>
      <c r="D135" s="104"/>
      <c r="E135" s="105">
        <v>1</v>
      </c>
      <c r="F135" s="106">
        <f t="shared" si="4"/>
        <v>0</v>
      </c>
      <c r="G135" s="3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68"/>
      <c r="B136" s="72" t="s">
        <v>52</v>
      </c>
      <c r="C136" s="103">
        <v>10</v>
      </c>
      <c r="D136" s="104"/>
      <c r="E136" s="105">
        <v>3</v>
      </c>
      <c r="F136" s="106">
        <f t="shared" si="4"/>
        <v>0</v>
      </c>
      <c r="G136" s="1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73"/>
      <c r="B137" s="107" t="s">
        <v>53</v>
      </c>
      <c r="C137" s="103">
        <v>10</v>
      </c>
      <c r="D137" s="104"/>
      <c r="E137" s="105">
        <v>3</v>
      </c>
      <c r="F137" s="106">
        <f t="shared" si="4"/>
        <v>0</v>
      </c>
      <c r="G137" s="35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4"/>
    </row>
    <row r="138" spans="1:26" ht="12.75" customHeight="1" x14ac:dyDescent="0.2">
      <c r="A138" s="85">
        <v>6</v>
      </c>
      <c r="B138" s="146" t="s">
        <v>54</v>
      </c>
      <c r="C138" s="147"/>
      <c r="D138" s="147"/>
      <c r="E138" s="147"/>
      <c r="F138" s="148"/>
      <c r="G138" s="32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90"/>
      <c r="B139" s="102" t="s">
        <v>55</v>
      </c>
      <c r="C139" s="103" t="s">
        <v>6</v>
      </c>
      <c r="D139" s="108"/>
      <c r="E139" s="103">
        <v>5</v>
      </c>
      <c r="F139" s="109">
        <f t="shared" ref="F139:F143" si="5">D139*E139</f>
        <v>0</v>
      </c>
      <c r="G139" s="1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90"/>
      <c r="B140" s="102" t="s">
        <v>56</v>
      </c>
      <c r="C140" s="103" t="s">
        <v>6</v>
      </c>
      <c r="D140" s="108"/>
      <c r="E140" s="103">
        <v>2</v>
      </c>
      <c r="F140" s="109">
        <f t="shared" si="5"/>
        <v>0</v>
      </c>
      <c r="G140" s="1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68"/>
      <c r="B141" s="72" t="s">
        <v>57</v>
      </c>
      <c r="C141" s="103">
        <v>1</v>
      </c>
      <c r="D141" s="108"/>
      <c r="E141" s="105">
        <v>50</v>
      </c>
      <c r="F141" s="109">
        <f t="shared" si="5"/>
        <v>0</v>
      </c>
      <c r="G141" s="3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98"/>
      <c r="B142" s="72" t="s">
        <v>58</v>
      </c>
      <c r="C142" s="103" t="s">
        <v>6</v>
      </c>
      <c r="D142" s="108"/>
      <c r="E142" s="105">
        <v>10</v>
      </c>
      <c r="F142" s="103">
        <f t="shared" si="5"/>
        <v>0</v>
      </c>
      <c r="G142" s="1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68"/>
      <c r="B143" s="72" t="s">
        <v>59</v>
      </c>
      <c r="C143" s="103" t="s">
        <v>6</v>
      </c>
      <c r="D143" s="108"/>
      <c r="E143" s="105">
        <v>2</v>
      </c>
      <c r="F143" s="103">
        <f t="shared" si="5"/>
        <v>0</v>
      </c>
      <c r="G143" s="1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145" t="s">
        <v>60</v>
      </c>
      <c r="B144" s="140"/>
      <c r="C144" s="140"/>
      <c r="D144" s="140"/>
      <c r="E144" s="141"/>
      <c r="F144" s="25">
        <f>SUM(F120:F143)</f>
        <v>0</v>
      </c>
      <c r="G144" s="2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2">
      <c r="A145" s="143" t="s">
        <v>61</v>
      </c>
      <c r="B145" s="140"/>
      <c r="C145" s="140"/>
      <c r="D145" s="140"/>
      <c r="E145" s="141"/>
      <c r="F145" s="25">
        <f>F144*0.3</f>
        <v>0</v>
      </c>
      <c r="G145" s="2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2">
      <c r="A146" s="134"/>
      <c r="B146" s="133"/>
      <c r="C146" s="133"/>
      <c r="D146" s="133"/>
      <c r="E146" s="133"/>
      <c r="F146" s="135"/>
      <c r="G146" s="3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2">
      <c r="A147" s="136"/>
      <c r="B147" s="137"/>
      <c r="C147" s="137"/>
      <c r="D147" s="137"/>
      <c r="E147" s="137"/>
      <c r="F147" s="138"/>
      <c r="G147" s="3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7.75" customHeight="1" x14ac:dyDescent="0.2">
      <c r="A148" s="139" t="s">
        <v>79</v>
      </c>
      <c r="B148" s="140"/>
      <c r="C148" s="140"/>
      <c r="D148" s="140"/>
      <c r="E148" s="140"/>
      <c r="F148" s="141"/>
      <c r="G148" s="3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0.25" customHeight="1" x14ac:dyDescent="0.2">
      <c r="A149" s="8"/>
      <c r="B149" s="31"/>
      <c r="C149" s="9" t="s">
        <v>0</v>
      </c>
      <c r="D149" s="9" t="s">
        <v>1</v>
      </c>
      <c r="E149" s="10" t="s">
        <v>2</v>
      </c>
      <c r="F149" s="9" t="s">
        <v>3</v>
      </c>
      <c r="G149" s="1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4" customHeight="1" x14ac:dyDescent="0.2">
      <c r="A150" s="85">
        <v>7</v>
      </c>
      <c r="B150" s="142" t="s">
        <v>62</v>
      </c>
      <c r="C150" s="128"/>
      <c r="D150" s="128"/>
      <c r="E150" s="128"/>
      <c r="F150" s="129"/>
      <c r="G150" s="1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42" customHeight="1" x14ac:dyDescent="0.2">
      <c r="A151" s="68"/>
      <c r="B151" s="95" t="s">
        <v>63</v>
      </c>
      <c r="C151" s="68" t="s">
        <v>6</v>
      </c>
      <c r="D151" s="74"/>
      <c r="E151" s="75">
        <v>4</v>
      </c>
      <c r="F151" s="68">
        <f t="shared" ref="F151:F156" si="6">D151*E151</f>
        <v>0</v>
      </c>
      <c r="G151" s="1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59.25" customHeight="1" x14ac:dyDescent="0.2">
      <c r="A152" s="68"/>
      <c r="B152" s="95" t="s">
        <v>64</v>
      </c>
      <c r="C152" s="68" t="s">
        <v>6</v>
      </c>
      <c r="D152" s="74"/>
      <c r="E152" s="75">
        <v>4</v>
      </c>
      <c r="F152" s="68">
        <f t="shared" si="6"/>
        <v>0</v>
      </c>
      <c r="G152" s="1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40.5" customHeight="1" x14ac:dyDescent="0.2">
      <c r="A153" s="68"/>
      <c r="B153" s="110" t="s">
        <v>65</v>
      </c>
      <c r="C153" s="68">
        <v>10</v>
      </c>
      <c r="D153" s="74"/>
      <c r="E153" s="75">
        <v>4</v>
      </c>
      <c r="F153" s="68">
        <f t="shared" si="6"/>
        <v>0</v>
      </c>
      <c r="G153" s="1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2">
      <c r="A154" s="68"/>
      <c r="B154" s="90" t="s">
        <v>66</v>
      </c>
      <c r="C154" s="68">
        <v>10</v>
      </c>
      <c r="D154" s="74"/>
      <c r="E154" s="75">
        <v>4</v>
      </c>
      <c r="F154" s="68">
        <f t="shared" si="6"/>
        <v>0</v>
      </c>
      <c r="G154" s="1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" customHeight="1" x14ac:dyDescent="0.2">
      <c r="A155" s="68"/>
      <c r="B155" s="90" t="s">
        <v>67</v>
      </c>
      <c r="C155" s="68">
        <v>10</v>
      </c>
      <c r="D155" s="74"/>
      <c r="E155" s="75">
        <v>2</v>
      </c>
      <c r="F155" s="68">
        <f t="shared" si="6"/>
        <v>0</v>
      </c>
      <c r="G155" s="1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" customHeight="1" x14ac:dyDescent="0.2">
      <c r="A156" s="68"/>
      <c r="B156" s="90" t="s">
        <v>68</v>
      </c>
      <c r="C156" s="68">
        <v>10</v>
      </c>
      <c r="D156" s="74"/>
      <c r="E156" s="75">
        <v>1</v>
      </c>
      <c r="F156" s="68">
        <f t="shared" si="6"/>
        <v>0</v>
      </c>
      <c r="G156" s="1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2">
      <c r="A157" s="142" t="s">
        <v>69</v>
      </c>
      <c r="B157" s="128"/>
      <c r="C157" s="128"/>
      <c r="D157" s="128"/>
      <c r="E157" s="129"/>
      <c r="F157" s="68">
        <f>SUM(F151:F156)</f>
        <v>0</v>
      </c>
      <c r="G157" s="1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2">
      <c r="A158" s="142" t="s">
        <v>70</v>
      </c>
      <c r="B158" s="128"/>
      <c r="C158" s="128"/>
      <c r="D158" s="128"/>
      <c r="E158" s="129"/>
      <c r="F158" s="68">
        <f>F157*0.1</f>
        <v>0</v>
      </c>
      <c r="G158" s="1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2">
      <c r="A159" s="142" t="s">
        <v>71</v>
      </c>
      <c r="B159" s="129"/>
      <c r="C159" s="127" t="s">
        <v>72</v>
      </c>
      <c r="D159" s="128"/>
      <c r="E159" s="129"/>
      <c r="F159" s="111">
        <f>SUM(F30,F145,F158)</f>
        <v>0</v>
      </c>
      <c r="G159" s="3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2">
      <c r="A160" s="130" t="s">
        <v>73</v>
      </c>
      <c r="B160" s="128"/>
      <c r="C160" s="128"/>
      <c r="D160" s="128"/>
      <c r="E160" s="128"/>
      <c r="F160" s="129"/>
      <c r="G160" s="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2">
      <c r="A161" s="68">
        <v>1</v>
      </c>
      <c r="B161" s="90" t="s">
        <v>74</v>
      </c>
      <c r="C161" s="127" t="s">
        <v>72</v>
      </c>
      <c r="D161" s="128"/>
      <c r="E161" s="129"/>
      <c r="F161" s="112">
        <f>F159</f>
        <v>0</v>
      </c>
      <c r="G161" s="4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25">
      <c r="A162" s="131" t="s">
        <v>75</v>
      </c>
      <c r="B162" s="128"/>
      <c r="C162" s="128"/>
      <c r="D162" s="128"/>
      <c r="E162" s="129"/>
      <c r="F162" s="113">
        <f>SUM(F161)</f>
        <v>0</v>
      </c>
      <c r="G162" s="4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2">
      <c r="A163" s="38"/>
      <c r="B163" s="38"/>
      <c r="C163" s="38"/>
      <c r="D163" s="132"/>
      <c r="E163" s="133"/>
      <c r="F163" s="133"/>
      <c r="G163" s="4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2">
      <c r="A164" s="38"/>
      <c r="B164" s="38"/>
      <c r="C164" s="38"/>
      <c r="D164" s="124"/>
      <c r="E164" s="125"/>
      <c r="F164" s="125"/>
      <c r="G164" s="42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2">
      <c r="A165" s="38"/>
      <c r="B165" s="38"/>
      <c r="C165" s="38"/>
      <c r="D165" s="124"/>
      <c r="E165" s="125"/>
      <c r="F165" s="125"/>
      <c r="G165" s="42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2">
      <c r="A166" s="38"/>
      <c r="B166" s="38"/>
      <c r="C166" s="38"/>
      <c r="D166" s="124"/>
      <c r="E166" s="125"/>
      <c r="F166" s="125"/>
      <c r="G166" s="42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2">
      <c r="A167" s="38"/>
      <c r="B167" s="38"/>
      <c r="C167" s="38"/>
      <c r="D167" s="124"/>
      <c r="E167" s="125"/>
      <c r="F167" s="125"/>
      <c r="G167" s="42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2">
      <c r="A168" s="38"/>
      <c r="B168" s="38"/>
      <c r="C168" s="38"/>
      <c r="D168" s="124"/>
      <c r="E168" s="125"/>
      <c r="F168" s="125"/>
      <c r="G168" s="42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2">
      <c r="A169" s="38"/>
      <c r="B169" s="38"/>
      <c r="C169" s="38"/>
      <c r="D169" s="124"/>
      <c r="E169" s="125"/>
      <c r="F169" s="125"/>
      <c r="G169" s="42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2">
      <c r="A170" s="43"/>
      <c r="B170" s="38"/>
      <c r="C170" s="38"/>
      <c r="D170" s="124"/>
      <c r="E170" s="125"/>
      <c r="F170" s="125"/>
      <c r="G170" s="42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2">
      <c r="A171" s="38"/>
      <c r="B171" s="38"/>
      <c r="C171" s="38"/>
      <c r="D171" s="124"/>
      <c r="E171" s="125"/>
      <c r="F171" s="125"/>
      <c r="G171" s="42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2">
      <c r="A172" s="43"/>
      <c r="B172" s="38"/>
      <c r="C172" s="38"/>
      <c r="D172" s="124"/>
      <c r="E172" s="125"/>
      <c r="F172" s="125"/>
      <c r="G172" s="42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2">
      <c r="A173" s="38"/>
      <c r="B173" s="38"/>
      <c r="C173" s="38"/>
      <c r="D173" s="38"/>
      <c r="E173" s="38"/>
      <c r="F173" s="42"/>
      <c r="G173" s="42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2">
      <c r="A174" s="38"/>
      <c r="B174" s="38"/>
      <c r="C174" s="38"/>
      <c r="D174" s="38"/>
      <c r="E174" s="38"/>
      <c r="F174" s="42"/>
      <c r="G174" s="42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2">
      <c r="A175" s="38"/>
      <c r="B175" s="38"/>
      <c r="C175" s="126"/>
      <c r="D175" s="125"/>
      <c r="E175" s="125"/>
      <c r="F175" s="42"/>
      <c r="G175" s="42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2">
      <c r="A176" s="38"/>
      <c r="B176" s="38"/>
      <c r="C176" s="38"/>
      <c r="D176" s="38"/>
      <c r="E176" s="38"/>
      <c r="F176" s="42"/>
      <c r="G176" s="42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2">
      <c r="A177" s="29"/>
      <c r="B177" s="29"/>
      <c r="C177" s="29"/>
      <c r="D177" s="29"/>
      <c r="E177" s="29"/>
      <c r="F177" s="44"/>
      <c r="G177" s="4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2">
      <c r="A178" s="29"/>
      <c r="B178" s="29"/>
      <c r="C178" s="29"/>
      <c r="D178" s="29"/>
      <c r="E178" s="29"/>
      <c r="F178" s="44"/>
      <c r="G178" s="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2">
      <c r="A179" s="29"/>
      <c r="B179" s="29"/>
      <c r="C179" s="29"/>
      <c r="D179" s="29"/>
      <c r="E179" s="29"/>
      <c r="F179" s="44"/>
      <c r="G179" s="4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2">
      <c r="A180" s="29"/>
      <c r="B180" s="29"/>
      <c r="C180" s="29"/>
      <c r="D180" s="29"/>
      <c r="E180" s="29"/>
      <c r="F180" s="44"/>
      <c r="G180" s="4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2">
      <c r="A181" s="29"/>
      <c r="B181" s="29"/>
      <c r="C181" s="29"/>
      <c r="D181" s="29"/>
      <c r="E181" s="29"/>
      <c r="F181" s="44"/>
      <c r="G181" s="4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2">
      <c r="A182" s="29"/>
      <c r="B182" s="29"/>
      <c r="C182" s="29"/>
      <c r="D182" s="29"/>
      <c r="E182" s="29"/>
      <c r="F182" s="44"/>
      <c r="G182" s="4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2">
      <c r="A183" s="29"/>
      <c r="B183" s="29"/>
      <c r="C183" s="29"/>
      <c r="D183" s="29"/>
      <c r="E183" s="29"/>
      <c r="F183" s="44"/>
      <c r="G183" s="4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">
      <c r="A184" s="29"/>
      <c r="B184" s="29"/>
      <c r="C184" s="29"/>
      <c r="D184" s="29"/>
      <c r="E184" s="29"/>
      <c r="F184" s="44"/>
      <c r="G184" s="4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">
      <c r="A185" s="29"/>
      <c r="B185" s="29"/>
      <c r="C185" s="29"/>
      <c r="D185" s="29"/>
      <c r="E185" s="29"/>
      <c r="F185" s="44"/>
      <c r="G185" s="4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">
      <c r="A186" s="29"/>
      <c r="B186" s="29"/>
      <c r="C186" s="29"/>
      <c r="D186" s="29"/>
      <c r="E186" s="29"/>
      <c r="F186" s="44"/>
      <c r="G186" s="4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2">
      <c r="A187" s="29"/>
      <c r="B187" s="29"/>
      <c r="C187" s="29"/>
      <c r="D187" s="29"/>
      <c r="E187" s="29"/>
      <c r="F187" s="44"/>
      <c r="G187" s="4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2">
      <c r="A188" s="29"/>
      <c r="B188" s="29"/>
      <c r="C188" s="29"/>
      <c r="D188" s="29"/>
      <c r="E188" s="29"/>
      <c r="F188" s="44"/>
      <c r="G188" s="4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2">
      <c r="A189" s="29"/>
      <c r="B189" s="29"/>
      <c r="C189" s="29"/>
      <c r="D189" s="29"/>
      <c r="E189" s="29"/>
      <c r="F189" s="44"/>
      <c r="G189" s="4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2">
      <c r="A190" s="29"/>
      <c r="B190" s="29"/>
      <c r="C190" s="29"/>
      <c r="D190" s="29"/>
      <c r="E190" s="29"/>
      <c r="F190" s="44"/>
      <c r="G190" s="4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2">
      <c r="A191" s="29"/>
      <c r="B191" s="29"/>
      <c r="C191" s="29"/>
      <c r="D191" s="29"/>
      <c r="E191" s="29"/>
      <c r="F191" s="44"/>
      <c r="G191" s="4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2">
      <c r="A192" s="29"/>
      <c r="B192" s="29"/>
      <c r="C192" s="29"/>
      <c r="D192" s="29"/>
      <c r="E192" s="29"/>
      <c r="F192" s="44"/>
      <c r="G192" s="4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2">
      <c r="A193" s="29"/>
      <c r="B193" s="29"/>
      <c r="C193" s="29"/>
      <c r="D193" s="29"/>
      <c r="E193" s="29"/>
      <c r="F193" s="44"/>
      <c r="G193" s="4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2">
      <c r="A194" s="29"/>
      <c r="B194" s="29"/>
      <c r="C194" s="29"/>
      <c r="D194" s="29"/>
      <c r="E194" s="29"/>
      <c r="F194" s="44"/>
      <c r="G194" s="4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2">
      <c r="A195" s="29"/>
      <c r="B195" s="29"/>
      <c r="C195" s="29"/>
      <c r="D195" s="29"/>
      <c r="E195" s="29"/>
      <c r="F195" s="44"/>
      <c r="G195" s="4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2">
      <c r="A196" s="29"/>
      <c r="B196" s="29"/>
      <c r="C196" s="29"/>
      <c r="D196" s="29"/>
      <c r="E196" s="29"/>
      <c r="F196" s="44"/>
      <c r="G196" s="4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2">
      <c r="A197" s="29"/>
      <c r="B197" s="29"/>
      <c r="C197" s="29"/>
      <c r="D197" s="29"/>
      <c r="E197" s="29"/>
      <c r="F197" s="44"/>
      <c r="G197" s="4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2">
      <c r="A198" s="29"/>
      <c r="B198" s="29"/>
      <c r="C198" s="29"/>
      <c r="D198" s="29"/>
      <c r="E198" s="29"/>
      <c r="F198" s="44"/>
      <c r="G198" s="4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2">
      <c r="A199" s="29"/>
      <c r="B199" s="29"/>
      <c r="C199" s="29"/>
      <c r="D199" s="29"/>
      <c r="E199" s="29"/>
      <c r="F199" s="44"/>
      <c r="G199" s="4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2">
      <c r="A200" s="29"/>
      <c r="B200" s="29"/>
      <c r="C200" s="29"/>
      <c r="D200" s="29"/>
      <c r="E200" s="29"/>
      <c r="F200" s="44"/>
      <c r="G200" s="4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2">
      <c r="A201" s="29"/>
      <c r="B201" s="29"/>
      <c r="C201" s="29"/>
      <c r="D201" s="29"/>
      <c r="E201" s="29"/>
      <c r="F201" s="44"/>
      <c r="G201" s="4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2">
      <c r="A202" s="29"/>
      <c r="B202" s="29"/>
      <c r="C202" s="29"/>
      <c r="D202" s="29"/>
      <c r="E202" s="29"/>
      <c r="F202" s="44"/>
      <c r="G202" s="4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2">
      <c r="A203" s="29"/>
      <c r="B203" s="29"/>
      <c r="C203" s="29"/>
      <c r="D203" s="29"/>
      <c r="E203" s="29"/>
      <c r="F203" s="44"/>
      <c r="G203" s="4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2">
      <c r="A204" s="29"/>
      <c r="B204" s="29"/>
      <c r="C204" s="29"/>
      <c r="D204" s="29"/>
      <c r="E204" s="29"/>
      <c r="F204" s="44"/>
      <c r="G204" s="4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2">
      <c r="A205" s="29"/>
      <c r="B205" s="29"/>
      <c r="C205" s="29"/>
      <c r="D205" s="29"/>
      <c r="E205" s="29"/>
      <c r="F205" s="44"/>
      <c r="G205" s="4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">
      <c r="A206" s="29"/>
      <c r="B206" s="29"/>
      <c r="C206" s="29"/>
      <c r="D206" s="29"/>
      <c r="E206" s="29"/>
      <c r="F206" s="44"/>
      <c r="G206" s="4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2">
      <c r="A207" s="29"/>
      <c r="B207" s="29"/>
      <c r="C207" s="29"/>
      <c r="D207" s="29"/>
      <c r="E207" s="29"/>
      <c r="F207" s="44"/>
      <c r="G207" s="4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2">
      <c r="A208" s="29"/>
      <c r="B208" s="29"/>
      <c r="C208" s="29"/>
      <c r="D208" s="29"/>
      <c r="E208" s="29"/>
      <c r="F208" s="44"/>
      <c r="G208" s="4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2">
      <c r="A209" s="29"/>
      <c r="B209" s="29"/>
      <c r="C209" s="29"/>
      <c r="D209" s="29"/>
      <c r="E209" s="29"/>
      <c r="F209" s="44"/>
      <c r="G209" s="4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2">
      <c r="A210" s="29"/>
      <c r="B210" s="29"/>
      <c r="C210" s="29"/>
      <c r="D210" s="29"/>
      <c r="E210" s="29"/>
      <c r="F210" s="44"/>
      <c r="G210" s="4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2">
      <c r="A211" s="29"/>
      <c r="B211" s="29"/>
      <c r="C211" s="29"/>
      <c r="D211" s="29"/>
      <c r="E211" s="29"/>
      <c r="F211" s="44"/>
      <c r="G211" s="4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2">
      <c r="A212" s="29"/>
      <c r="B212" s="29"/>
      <c r="C212" s="29"/>
      <c r="D212" s="29"/>
      <c r="E212" s="29"/>
      <c r="F212" s="44"/>
      <c r="G212" s="4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2">
      <c r="A213" s="29"/>
      <c r="B213" s="29"/>
      <c r="C213" s="29"/>
      <c r="D213" s="29"/>
      <c r="E213" s="29"/>
      <c r="F213" s="44"/>
      <c r="G213" s="4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2">
      <c r="A214" s="29"/>
      <c r="B214" s="29"/>
      <c r="C214" s="29"/>
      <c r="D214" s="29"/>
      <c r="E214" s="29"/>
      <c r="F214" s="44"/>
      <c r="G214" s="4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2">
      <c r="A215" s="29"/>
      <c r="B215" s="29"/>
      <c r="C215" s="29"/>
      <c r="D215" s="29"/>
      <c r="E215" s="29"/>
      <c r="F215" s="44"/>
      <c r="G215" s="4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2">
      <c r="A216" s="29"/>
      <c r="B216" s="29"/>
      <c r="C216" s="29"/>
      <c r="D216" s="29"/>
      <c r="E216" s="29"/>
      <c r="F216" s="44"/>
      <c r="G216" s="4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2">
      <c r="A217" s="29"/>
      <c r="B217" s="29"/>
      <c r="C217" s="29"/>
      <c r="D217" s="29"/>
      <c r="E217" s="29"/>
      <c r="F217" s="44"/>
      <c r="G217" s="4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2">
      <c r="A218" s="29"/>
      <c r="B218" s="29"/>
      <c r="C218" s="29"/>
      <c r="D218" s="29"/>
      <c r="E218" s="29"/>
      <c r="F218" s="44"/>
      <c r="G218" s="4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2">
      <c r="A219" s="29"/>
      <c r="B219" s="29"/>
      <c r="C219" s="29"/>
      <c r="D219" s="29"/>
      <c r="E219" s="29"/>
      <c r="F219" s="44"/>
      <c r="G219" s="4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2">
      <c r="A220" s="29"/>
      <c r="B220" s="29"/>
      <c r="C220" s="29"/>
      <c r="D220" s="29"/>
      <c r="E220" s="29"/>
      <c r="F220" s="44"/>
      <c r="G220" s="4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2">
      <c r="A221" s="29"/>
      <c r="B221" s="29"/>
      <c r="C221" s="29"/>
      <c r="D221" s="29"/>
      <c r="E221" s="29"/>
      <c r="F221" s="44"/>
      <c r="G221" s="4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2">
      <c r="A222" s="29"/>
      <c r="B222" s="29"/>
      <c r="C222" s="29"/>
      <c r="D222" s="29"/>
      <c r="E222" s="29"/>
      <c r="F222" s="44"/>
      <c r="G222" s="4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2">
      <c r="A223" s="29"/>
      <c r="B223" s="29"/>
      <c r="C223" s="29"/>
      <c r="D223" s="29"/>
      <c r="E223" s="29"/>
      <c r="F223" s="44"/>
      <c r="G223" s="4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2">
      <c r="A224" s="29"/>
      <c r="B224" s="29"/>
      <c r="C224" s="29"/>
      <c r="D224" s="29"/>
      <c r="E224" s="29"/>
      <c r="F224" s="44"/>
      <c r="G224" s="4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2">
      <c r="A225" s="29"/>
      <c r="B225" s="29"/>
      <c r="C225" s="29"/>
      <c r="D225" s="29"/>
      <c r="E225" s="29"/>
      <c r="F225" s="44"/>
      <c r="G225" s="4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2">
      <c r="A226" s="29"/>
      <c r="B226" s="29"/>
      <c r="C226" s="29"/>
      <c r="D226" s="29"/>
      <c r="E226" s="29"/>
      <c r="F226" s="44"/>
      <c r="G226" s="4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2">
      <c r="A227" s="29"/>
      <c r="B227" s="29"/>
      <c r="C227" s="29"/>
      <c r="D227" s="29"/>
      <c r="E227" s="29"/>
      <c r="F227" s="44"/>
      <c r="G227" s="4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2">
      <c r="A228" s="29"/>
      <c r="B228" s="29"/>
      <c r="C228" s="29"/>
      <c r="D228" s="29"/>
      <c r="E228" s="29"/>
      <c r="F228" s="44"/>
      <c r="G228" s="4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2">
      <c r="A229" s="29"/>
      <c r="B229" s="29"/>
      <c r="C229" s="29"/>
      <c r="D229" s="29"/>
      <c r="E229" s="29"/>
      <c r="F229" s="44"/>
      <c r="G229" s="4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2">
      <c r="A230" s="29"/>
      <c r="B230" s="29"/>
      <c r="C230" s="29"/>
      <c r="D230" s="29"/>
      <c r="E230" s="29"/>
      <c r="F230" s="44"/>
      <c r="G230" s="4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2">
      <c r="A231" s="29"/>
      <c r="B231" s="29"/>
      <c r="C231" s="29"/>
      <c r="D231" s="29"/>
      <c r="E231" s="29"/>
      <c r="F231" s="44"/>
      <c r="G231" s="4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2">
      <c r="A232" s="29"/>
      <c r="B232" s="29"/>
      <c r="C232" s="29"/>
      <c r="D232" s="29"/>
      <c r="E232" s="29"/>
      <c r="F232" s="44"/>
      <c r="G232" s="4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2">
      <c r="A233" s="29"/>
      <c r="B233" s="29"/>
      <c r="C233" s="29"/>
      <c r="D233" s="29"/>
      <c r="E233" s="29"/>
      <c r="F233" s="44"/>
      <c r="G233" s="4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2">
      <c r="A234" s="29"/>
      <c r="B234" s="29"/>
      <c r="C234" s="29"/>
      <c r="D234" s="29"/>
      <c r="E234" s="29"/>
      <c r="F234" s="44"/>
      <c r="G234" s="4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2">
      <c r="A235" s="29"/>
      <c r="B235" s="29"/>
      <c r="C235" s="29"/>
      <c r="D235" s="29"/>
      <c r="E235" s="29"/>
      <c r="F235" s="44"/>
      <c r="G235" s="4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2">
      <c r="A236" s="29"/>
      <c r="B236" s="29"/>
      <c r="C236" s="29"/>
      <c r="D236" s="29"/>
      <c r="E236" s="29"/>
      <c r="F236" s="44"/>
      <c r="G236" s="4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2">
      <c r="A237" s="29"/>
      <c r="B237" s="29"/>
      <c r="C237" s="29"/>
      <c r="D237" s="29"/>
      <c r="E237" s="29"/>
      <c r="F237" s="44"/>
      <c r="G237" s="4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2">
      <c r="A238" s="29"/>
      <c r="B238" s="29"/>
      <c r="C238" s="29"/>
      <c r="D238" s="29"/>
      <c r="E238" s="29"/>
      <c r="F238" s="44"/>
      <c r="G238" s="4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">
      <c r="A239" s="29"/>
      <c r="B239" s="29"/>
      <c r="C239" s="29"/>
      <c r="D239" s="29"/>
      <c r="E239" s="29"/>
      <c r="F239" s="44"/>
      <c r="G239" s="4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2">
      <c r="A240" s="29"/>
      <c r="B240" s="29"/>
      <c r="C240" s="29"/>
      <c r="D240" s="29"/>
      <c r="E240" s="29"/>
      <c r="F240" s="44"/>
      <c r="G240" s="4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2">
      <c r="A241" s="29"/>
      <c r="B241" s="29"/>
      <c r="C241" s="29"/>
      <c r="D241" s="29"/>
      <c r="E241" s="29"/>
      <c r="F241" s="44"/>
      <c r="G241" s="4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2">
      <c r="A242" s="29"/>
      <c r="B242" s="29"/>
      <c r="C242" s="29"/>
      <c r="D242" s="29"/>
      <c r="E242" s="29"/>
      <c r="F242" s="44"/>
      <c r="G242" s="4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2">
      <c r="A243" s="29"/>
      <c r="B243" s="29"/>
      <c r="C243" s="29"/>
      <c r="D243" s="29"/>
      <c r="E243" s="29"/>
      <c r="F243" s="44"/>
      <c r="G243" s="4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2">
      <c r="A244" s="29"/>
      <c r="B244" s="29"/>
      <c r="C244" s="29"/>
      <c r="D244" s="29"/>
      <c r="E244" s="29"/>
      <c r="F244" s="44"/>
      <c r="G244" s="4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2">
      <c r="A245" s="29"/>
      <c r="B245" s="29"/>
      <c r="C245" s="29"/>
      <c r="D245" s="29"/>
      <c r="E245" s="29"/>
      <c r="F245" s="44"/>
      <c r="G245" s="4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2">
      <c r="A246" s="29"/>
      <c r="B246" s="29"/>
      <c r="C246" s="29"/>
      <c r="D246" s="29"/>
      <c r="E246" s="29"/>
      <c r="F246" s="44"/>
      <c r="G246" s="4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2">
      <c r="A247" s="29"/>
      <c r="B247" s="29"/>
      <c r="C247" s="29"/>
      <c r="D247" s="29"/>
      <c r="E247" s="29"/>
      <c r="F247" s="44"/>
      <c r="G247" s="4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2">
      <c r="A248" s="29"/>
      <c r="B248" s="29"/>
      <c r="C248" s="29"/>
      <c r="D248" s="29"/>
      <c r="E248" s="29"/>
      <c r="F248" s="44"/>
      <c r="G248" s="4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2">
      <c r="A249" s="29"/>
      <c r="B249" s="29"/>
      <c r="C249" s="29"/>
      <c r="D249" s="29"/>
      <c r="E249" s="29"/>
      <c r="F249" s="44"/>
      <c r="G249" s="4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2">
      <c r="A250" s="29"/>
      <c r="B250" s="29"/>
      <c r="C250" s="29"/>
      <c r="D250" s="29"/>
      <c r="E250" s="29"/>
      <c r="F250" s="44"/>
      <c r="G250" s="4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2">
      <c r="A251" s="29"/>
      <c r="B251" s="29"/>
      <c r="C251" s="29"/>
      <c r="D251" s="29"/>
      <c r="E251" s="29"/>
      <c r="F251" s="44"/>
      <c r="G251" s="4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2">
      <c r="A252" s="29"/>
      <c r="B252" s="29"/>
      <c r="C252" s="29"/>
      <c r="D252" s="29"/>
      <c r="E252" s="29"/>
      <c r="F252" s="44"/>
      <c r="G252" s="4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2">
      <c r="A253" s="29"/>
      <c r="B253" s="29"/>
      <c r="C253" s="29"/>
      <c r="D253" s="29"/>
      <c r="E253" s="29"/>
      <c r="F253" s="44"/>
      <c r="G253" s="4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2">
      <c r="A254" s="29"/>
      <c r="B254" s="29"/>
      <c r="C254" s="29"/>
      <c r="D254" s="29"/>
      <c r="E254" s="29"/>
      <c r="F254" s="44"/>
      <c r="G254" s="4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2">
      <c r="A255" s="29"/>
      <c r="B255" s="29"/>
      <c r="C255" s="29"/>
      <c r="D255" s="29"/>
      <c r="E255" s="29"/>
      <c r="F255" s="44"/>
      <c r="G255" s="4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2">
      <c r="A256" s="29"/>
      <c r="B256" s="29"/>
      <c r="C256" s="29"/>
      <c r="D256" s="29"/>
      <c r="E256" s="29"/>
      <c r="F256" s="44"/>
      <c r="G256" s="4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2">
      <c r="A257" s="29"/>
      <c r="B257" s="29"/>
      <c r="C257" s="29"/>
      <c r="D257" s="29"/>
      <c r="E257" s="29"/>
      <c r="F257" s="44"/>
      <c r="G257" s="4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2">
      <c r="A258" s="29"/>
      <c r="B258" s="29"/>
      <c r="C258" s="29"/>
      <c r="D258" s="29"/>
      <c r="E258" s="29"/>
      <c r="F258" s="44"/>
      <c r="G258" s="4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">
      <c r="A259" s="29"/>
      <c r="B259" s="29"/>
      <c r="C259" s="29"/>
      <c r="D259" s="29"/>
      <c r="E259" s="29"/>
      <c r="F259" s="44"/>
      <c r="G259" s="4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2">
      <c r="A260" s="29"/>
      <c r="B260" s="29"/>
      <c r="C260" s="29"/>
      <c r="D260" s="29"/>
      <c r="E260" s="29"/>
      <c r="F260" s="44"/>
      <c r="G260" s="4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2">
      <c r="A261" s="29"/>
      <c r="B261" s="29"/>
      <c r="C261" s="29"/>
      <c r="D261" s="29"/>
      <c r="E261" s="29"/>
      <c r="F261" s="44"/>
      <c r="G261" s="4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2">
      <c r="A262" s="29"/>
      <c r="B262" s="29"/>
      <c r="C262" s="29"/>
      <c r="D262" s="29"/>
      <c r="E262" s="29"/>
      <c r="F262" s="44"/>
      <c r="G262" s="4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2">
      <c r="A263" s="29"/>
      <c r="B263" s="29"/>
      <c r="C263" s="29"/>
      <c r="D263" s="29"/>
      <c r="E263" s="29"/>
      <c r="F263" s="44"/>
      <c r="G263" s="4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2">
      <c r="A264" s="29"/>
      <c r="B264" s="29"/>
      <c r="C264" s="29"/>
      <c r="D264" s="29"/>
      <c r="E264" s="29"/>
      <c r="F264" s="44"/>
      <c r="G264" s="4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2">
      <c r="A265" s="29"/>
      <c r="B265" s="29"/>
      <c r="C265" s="29"/>
      <c r="D265" s="29"/>
      <c r="E265" s="29"/>
      <c r="F265" s="44"/>
      <c r="G265" s="4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2">
      <c r="A266" s="29"/>
      <c r="B266" s="29"/>
      <c r="C266" s="29"/>
      <c r="D266" s="29"/>
      <c r="E266" s="29"/>
      <c r="F266" s="44"/>
      <c r="G266" s="4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2">
      <c r="A267" s="29"/>
      <c r="B267" s="29"/>
      <c r="C267" s="29"/>
      <c r="D267" s="29"/>
      <c r="E267" s="29"/>
      <c r="F267" s="44"/>
      <c r="G267" s="4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2">
      <c r="A268" s="29"/>
      <c r="B268" s="29"/>
      <c r="C268" s="29"/>
      <c r="D268" s="29"/>
      <c r="E268" s="29"/>
      <c r="F268" s="44"/>
      <c r="G268" s="4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2">
      <c r="A269" s="29"/>
      <c r="B269" s="29"/>
      <c r="C269" s="29"/>
      <c r="D269" s="29"/>
      <c r="E269" s="29"/>
      <c r="F269" s="44"/>
      <c r="G269" s="4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2">
      <c r="A270" s="29"/>
      <c r="B270" s="29"/>
      <c r="C270" s="29"/>
      <c r="D270" s="29"/>
      <c r="E270" s="29"/>
      <c r="F270" s="44"/>
      <c r="G270" s="4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2">
      <c r="A271" s="29"/>
      <c r="B271" s="29"/>
      <c r="C271" s="29"/>
      <c r="D271" s="29"/>
      <c r="E271" s="29"/>
      <c r="F271" s="44"/>
      <c r="G271" s="4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2">
      <c r="A272" s="29"/>
      <c r="B272" s="29"/>
      <c r="C272" s="29"/>
      <c r="D272" s="29"/>
      <c r="E272" s="29"/>
      <c r="F272" s="44"/>
      <c r="G272" s="4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2">
      <c r="A273" s="29"/>
      <c r="B273" s="29"/>
      <c r="C273" s="29"/>
      <c r="D273" s="29"/>
      <c r="E273" s="29"/>
      <c r="F273" s="44"/>
      <c r="G273" s="4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2">
      <c r="A274" s="29"/>
      <c r="B274" s="29"/>
      <c r="C274" s="29"/>
      <c r="D274" s="29"/>
      <c r="E274" s="29"/>
      <c r="F274" s="44"/>
      <c r="G274" s="4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2">
      <c r="A275" s="29"/>
      <c r="B275" s="29"/>
      <c r="C275" s="29"/>
      <c r="D275" s="29"/>
      <c r="E275" s="29"/>
      <c r="F275" s="44"/>
      <c r="G275" s="4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">
      <c r="A276" s="29"/>
      <c r="B276" s="29"/>
      <c r="C276" s="29"/>
      <c r="D276" s="29"/>
      <c r="E276" s="29"/>
      <c r="F276" s="44"/>
      <c r="G276" s="4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2">
      <c r="A277" s="29"/>
      <c r="B277" s="29"/>
      <c r="C277" s="29"/>
      <c r="D277" s="29"/>
      <c r="E277" s="29"/>
      <c r="F277" s="44"/>
      <c r="G277" s="4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2">
      <c r="A278" s="29"/>
      <c r="B278" s="29"/>
      <c r="C278" s="29"/>
      <c r="D278" s="29"/>
      <c r="E278" s="29"/>
      <c r="F278" s="44"/>
      <c r="G278" s="4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2">
      <c r="A279" s="29"/>
      <c r="B279" s="29"/>
      <c r="C279" s="29"/>
      <c r="D279" s="29"/>
      <c r="E279" s="29"/>
      <c r="F279" s="44"/>
      <c r="G279" s="4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2">
      <c r="A280" s="29"/>
      <c r="B280" s="29"/>
      <c r="C280" s="29"/>
      <c r="D280" s="29"/>
      <c r="E280" s="29"/>
      <c r="F280" s="44"/>
      <c r="G280" s="4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2">
      <c r="A281" s="29"/>
      <c r="B281" s="29"/>
      <c r="C281" s="29"/>
      <c r="D281" s="29"/>
      <c r="E281" s="29"/>
      <c r="F281" s="44"/>
      <c r="G281" s="4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2">
      <c r="A282" s="29"/>
      <c r="B282" s="29"/>
      <c r="C282" s="29"/>
      <c r="D282" s="29"/>
      <c r="E282" s="29"/>
      <c r="F282" s="44"/>
      <c r="G282" s="4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">
      <c r="A283" s="29"/>
      <c r="B283" s="29"/>
      <c r="C283" s="29"/>
      <c r="D283" s="29"/>
      <c r="E283" s="29"/>
      <c r="F283" s="44"/>
      <c r="G283" s="4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2">
      <c r="A284" s="29"/>
      <c r="B284" s="29"/>
      <c r="C284" s="29"/>
      <c r="D284" s="29"/>
      <c r="E284" s="29"/>
      <c r="F284" s="44"/>
      <c r="G284" s="4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2">
      <c r="A285" s="29"/>
      <c r="B285" s="29"/>
      <c r="C285" s="29"/>
      <c r="D285" s="29"/>
      <c r="E285" s="29"/>
      <c r="F285" s="44"/>
      <c r="G285" s="4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2">
      <c r="A286" s="29"/>
      <c r="B286" s="29"/>
      <c r="C286" s="29"/>
      <c r="D286" s="29"/>
      <c r="E286" s="29"/>
      <c r="F286" s="44"/>
      <c r="G286" s="4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2">
      <c r="A287" s="29"/>
      <c r="B287" s="29"/>
      <c r="C287" s="29"/>
      <c r="D287" s="29"/>
      <c r="E287" s="29"/>
      <c r="F287" s="44"/>
      <c r="G287" s="4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2">
      <c r="A288" s="29"/>
      <c r="B288" s="29"/>
      <c r="C288" s="29"/>
      <c r="D288" s="29"/>
      <c r="E288" s="29"/>
      <c r="F288" s="44"/>
      <c r="G288" s="4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2">
      <c r="A289" s="29"/>
      <c r="B289" s="29"/>
      <c r="C289" s="29"/>
      <c r="D289" s="29"/>
      <c r="E289" s="29"/>
      <c r="F289" s="44"/>
      <c r="G289" s="4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">
      <c r="A290" s="29"/>
      <c r="B290" s="29"/>
      <c r="C290" s="29"/>
      <c r="D290" s="29"/>
      <c r="E290" s="29"/>
      <c r="F290" s="44"/>
      <c r="G290" s="4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2">
      <c r="A291" s="29"/>
      <c r="B291" s="29"/>
      <c r="C291" s="29"/>
      <c r="D291" s="29"/>
      <c r="E291" s="29"/>
      <c r="F291" s="44"/>
      <c r="G291" s="4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2">
      <c r="A292" s="29"/>
      <c r="B292" s="29"/>
      <c r="C292" s="29"/>
      <c r="D292" s="29"/>
      <c r="E292" s="29"/>
      <c r="F292" s="44"/>
      <c r="G292" s="4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2">
      <c r="A293" s="29"/>
      <c r="B293" s="29"/>
      <c r="C293" s="29"/>
      <c r="D293" s="29"/>
      <c r="E293" s="29"/>
      <c r="F293" s="44"/>
      <c r="G293" s="4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2">
      <c r="A294" s="29"/>
      <c r="B294" s="29"/>
      <c r="C294" s="29"/>
      <c r="D294" s="29"/>
      <c r="E294" s="29"/>
      <c r="F294" s="44"/>
      <c r="G294" s="4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2">
      <c r="A295" s="29"/>
      <c r="B295" s="29"/>
      <c r="C295" s="29"/>
      <c r="D295" s="29"/>
      <c r="E295" s="29"/>
      <c r="F295" s="44"/>
      <c r="G295" s="4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2">
      <c r="A296" s="29"/>
      <c r="B296" s="29"/>
      <c r="C296" s="29"/>
      <c r="D296" s="29"/>
      <c r="E296" s="29"/>
      <c r="F296" s="44"/>
      <c r="G296" s="4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2">
      <c r="A297" s="29"/>
      <c r="B297" s="29"/>
      <c r="C297" s="29"/>
      <c r="D297" s="29"/>
      <c r="E297" s="29"/>
      <c r="F297" s="44"/>
      <c r="G297" s="4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2">
      <c r="A298" s="29"/>
      <c r="B298" s="29"/>
      <c r="C298" s="29"/>
      <c r="D298" s="29"/>
      <c r="E298" s="29"/>
      <c r="F298" s="44"/>
      <c r="G298" s="4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2">
      <c r="A299" s="29"/>
      <c r="B299" s="29"/>
      <c r="C299" s="29"/>
      <c r="D299" s="29"/>
      <c r="E299" s="29"/>
      <c r="F299" s="44"/>
      <c r="G299" s="4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2">
      <c r="A300" s="29"/>
      <c r="B300" s="29"/>
      <c r="C300" s="29"/>
      <c r="D300" s="29"/>
      <c r="E300" s="29"/>
      <c r="F300" s="44"/>
      <c r="G300" s="4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2">
      <c r="A301" s="29"/>
      <c r="B301" s="29"/>
      <c r="C301" s="29"/>
      <c r="D301" s="29"/>
      <c r="E301" s="29"/>
      <c r="F301" s="44"/>
      <c r="G301" s="4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2">
      <c r="A302" s="29"/>
      <c r="B302" s="29"/>
      <c r="C302" s="29"/>
      <c r="D302" s="29"/>
      <c r="E302" s="29"/>
      <c r="F302" s="44"/>
      <c r="G302" s="4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2">
      <c r="A303" s="29"/>
      <c r="B303" s="29"/>
      <c r="C303" s="29"/>
      <c r="D303" s="29"/>
      <c r="E303" s="29"/>
      <c r="F303" s="44"/>
      <c r="G303" s="4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2">
      <c r="A304" s="29"/>
      <c r="B304" s="29"/>
      <c r="C304" s="29"/>
      <c r="D304" s="29"/>
      <c r="E304" s="29"/>
      <c r="F304" s="44"/>
      <c r="G304" s="4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2">
      <c r="A305" s="29"/>
      <c r="B305" s="29"/>
      <c r="C305" s="29"/>
      <c r="D305" s="29"/>
      <c r="E305" s="29"/>
      <c r="F305" s="44"/>
      <c r="G305" s="4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2">
      <c r="A306" s="29"/>
      <c r="B306" s="29"/>
      <c r="C306" s="29"/>
      <c r="D306" s="29"/>
      <c r="E306" s="29"/>
      <c r="F306" s="44"/>
      <c r="G306" s="4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2">
      <c r="A307" s="29"/>
      <c r="B307" s="29"/>
      <c r="C307" s="29"/>
      <c r="D307" s="29"/>
      <c r="E307" s="29"/>
      <c r="F307" s="44"/>
      <c r="G307" s="4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2">
      <c r="A308" s="29"/>
      <c r="B308" s="29"/>
      <c r="C308" s="29"/>
      <c r="D308" s="29"/>
      <c r="E308" s="29"/>
      <c r="F308" s="44"/>
      <c r="G308" s="4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2">
      <c r="A309" s="29"/>
      <c r="B309" s="29"/>
      <c r="C309" s="29"/>
      <c r="D309" s="29"/>
      <c r="E309" s="29"/>
      <c r="F309" s="44"/>
      <c r="G309" s="4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2">
      <c r="A310" s="29"/>
      <c r="B310" s="29"/>
      <c r="C310" s="29"/>
      <c r="D310" s="29"/>
      <c r="E310" s="29"/>
      <c r="F310" s="44"/>
      <c r="G310" s="4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2">
      <c r="A311" s="29"/>
      <c r="B311" s="29"/>
      <c r="C311" s="29"/>
      <c r="D311" s="29"/>
      <c r="E311" s="29"/>
      <c r="F311" s="44"/>
      <c r="G311" s="4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2">
      <c r="A312" s="29"/>
      <c r="B312" s="29"/>
      <c r="C312" s="29"/>
      <c r="D312" s="29"/>
      <c r="E312" s="29"/>
      <c r="F312" s="44"/>
      <c r="G312" s="4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">
      <c r="A313" s="29"/>
      <c r="B313" s="29"/>
      <c r="C313" s="29"/>
      <c r="D313" s="29"/>
      <c r="E313" s="29"/>
      <c r="F313" s="44"/>
      <c r="G313" s="4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2">
      <c r="A314" s="29"/>
      <c r="B314" s="29"/>
      <c r="C314" s="29"/>
      <c r="D314" s="29"/>
      <c r="E314" s="29"/>
      <c r="F314" s="44"/>
      <c r="G314" s="4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2">
      <c r="A315" s="29"/>
      <c r="B315" s="29"/>
      <c r="C315" s="29"/>
      <c r="D315" s="29"/>
      <c r="E315" s="29"/>
      <c r="F315" s="44"/>
      <c r="G315" s="4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2">
      <c r="A316" s="29"/>
      <c r="B316" s="29"/>
      <c r="C316" s="29"/>
      <c r="D316" s="29"/>
      <c r="E316" s="29"/>
      <c r="F316" s="44"/>
      <c r="G316" s="4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2">
      <c r="A317" s="29"/>
      <c r="B317" s="29"/>
      <c r="C317" s="29"/>
      <c r="D317" s="29"/>
      <c r="E317" s="29"/>
      <c r="F317" s="44"/>
      <c r="G317" s="4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2">
      <c r="A318" s="29"/>
      <c r="B318" s="29"/>
      <c r="C318" s="29"/>
      <c r="D318" s="29"/>
      <c r="E318" s="29"/>
      <c r="F318" s="44"/>
      <c r="G318" s="4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2">
      <c r="A319" s="29"/>
      <c r="B319" s="29"/>
      <c r="C319" s="29"/>
      <c r="D319" s="29"/>
      <c r="E319" s="29"/>
      <c r="F319" s="44"/>
      <c r="G319" s="4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2">
      <c r="A320" s="29"/>
      <c r="B320" s="29"/>
      <c r="C320" s="29"/>
      <c r="D320" s="29"/>
      <c r="E320" s="29"/>
      <c r="F320" s="44"/>
      <c r="G320" s="4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2">
      <c r="A321" s="29"/>
      <c r="B321" s="29"/>
      <c r="C321" s="29"/>
      <c r="D321" s="29"/>
      <c r="E321" s="29"/>
      <c r="F321" s="44"/>
      <c r="G321" s="4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2">
      <c r="A322" s="29"/>
      <c r="B322" s="29"/>
      <c r="C322" s="29"/>
      <c r="D322" s="29"/>
      <c r="E322" s="29"/>
      <c r="F322" s="44"/>
      <c r="G322" s="4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">
      <c r="A323" s="29"/>
      <c r="B323" s="29"/>
      <c r="C323" s="29"/>
      <c r="D323" s="29"/>
      <c r="E323" s="29"/>
      <c r="F323" s="44"/>
      <c r="G323" s="4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2">
      <c r="A324" s="29"/>
      <c r="B324" s="29"/>
      <c r="C324" s="29"/>
      <c r="D324" s="29"/>
      <c r="E324" s="29"/>
      <c r="F324" s="44"/>
      <c r="G324" s="4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2">
      <c r="A325" s="29"/>
      <c r="B325" s="29"/>
      <c r="C325" s="29"/>
      <c r="D325" s="29"/>
      <c r="E325" s="29"/>
      <c r="F325" s="44"/>
      <c r="G325" s="4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2">
      <c r="A326" s="29"/>
      <c r="B326" s="29"/>
      <c r="C326" s="29"/>
      <c r="D326" s="29"/>
      <c r="E326" s="29"/>
      <c r="F326" s="44"/>
      <c r="G326" s="4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2">
      <c r="A327" s="29"/>
      <c r="B327" s="29"/>
      <c r="C327" s="29"/>
      <c r="D327" s="29"/>
      <c r="E327" s="29"/>
      <c r="F327" s="44"/>
      <c r="G327" s="4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2">
      <c r="A328" s="29"/>
      <c r="B328" s="29"/>
      <c r="C328" s="29"/>
      <c r="D328" s="29"/>
      <c r="E328" s="29"/>
      <c r="F328" s="44"/>
      <c r="G328" s="4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2">
      <c r="A329" s="29"/>
      <c r="B329" s="29"/>
      <c r="C329" s="29"/>
      <c r="D329" s="29"/>
      <c r="E329" s="29"/>
      <c r="F329" s="44"/>
      <c r="G329" s="4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2">
      <c r="A330" s="29"/>
      <c r="B330" s="29"/>
      <c r="C330" s="29"/>
      <c r="D330" s="29"/>
      <c r="E330" s="29"/>
      <c r="F330" s="44"/>
      <c r="G330" s="4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2">
      <c r="A331" s="29"/>
      <c r="B331" s="29"/>
      <c r="C331" s="29"/>
      <c r="D331" s="29"/>
      <c r="E331" s="29"/>
      <c r="F331" s="44"/>
      <c r="G331" s="4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2">
      <c r="A332" s="29"/>
      <c r="B332" s="29"/>
      <c r="C332" s="29"/>
      <c r="D332" s="29"/>
      <c r="E332" s="29"/>
      <c r="F332" s="44"/>
      <c r="G332" s="4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2">
      <c r="A333" s="29"/>
      <c r="B333" s="29"/>
      <c r="C333" s="29"/>
      <c r="D333" s="29"/>
      <c r="E333" s="29"/>
      <c r="F333" s="44"/>
      <c r="G333" s="4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2">
      <c r="A334" s="29"/>
      <c r="B334" s="29"/>
      <c r="C334" s="29"/>
      <c r="D334" s="29"/>
      <c r="E334" s="29"/>
      <c r="F334" s="44"/>
      <c r="G334" s="4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2">
      <c r="A335" s="29"/>
      <c r="B335" s="29"/>
      <c r="C335" s="29"/>
      <c r="D335" s="29"/>
      <c r="E335" s="29"/>
      <c r="F335" s="44"/>
      <c r="G335" s="4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2">
      <c r="A336" s="29"/>
      <c r="B336" s="29"/>
      <c r="C336" s="29"/>
      <c r="D336" s="29"/>
      <c r="E336" s="29"/>
      <c r="F336" s="44"/>
      <c r="G336" s="4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2">
      <c r="A337" s="29"/>
      <c r="B337" s="29"/>
      <c r="C337" s="29"/>
      <c r="D337" s="29"/>
      <c r="E337" s="29"/>
      <c r="F337" s="44"/>
      <c r="G337" s="4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2">
      <c r="A338" s="29"/>
      <c r="B338" s="29"/>
      <c r="C338" s="29"/>
      <c r="D338" s="29"/>
      <c r="E338" s="29"/>
      <c r="F338" s="44"/>
      <c r="G338" s="4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2">
      <c r="A339" s="29"/>
      <c r="B339" s="29"/>
      <c r="C339" s="29"/>
      <c r="D339" s="29"/>
      <c r="E339" s="29"/>
      <c r="F339" s="44"/>
      <c r="G339" s="4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2">
      <c r="A340" s="29"/>
      <c r="B340" s="29"/>
      <c r="C340" s="29"/>
      <c r="D340" s="29"/>
      <c r="E340" s="29"/>
      <c r="F340" s="44"/>
      <c r="G340" s="4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2">
      <c r="A341" s="29"/>
      <c r="B341" s="29"/>
      <c r="C341" s="29"/>
      <c r="D341" s="29"/>
      <c r="E341" s="29"/>
      <c r="F341" s="44"/>
      <c r="G341" s="4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">
      <c r="A342" s="29"/>
      <c r="B342" s="29"/>
      <c r="C342" s="29"/>
      <c r="D342" s="29"/>
      <c r="E342" s="29"/>
      <c r="F342" s="44"/>
      <c r="G342" s="4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2">
      <c r="A343" s="29"/>
      <c r="B343" s="29"/>
      <c r="C343" s="29"/>
      <c r="D343" s="29"/>
      <c r="E343" s="29"/>
      <c r="F343" s="44"/>
      <c r="G343" s="4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2">
      <c r="A344" s="29"/>
      <c r="B344" s="29"/>
      <c r="C344" s="29"/>
      <c r="D344" s="29"/>
      <c r="E344" s="29"/>
      <c r="F344" s="44"/>
      <c r="G344" s="4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2">
      <c r="A345" s="29"/>
      <c r="B345" s="29"/>
      <c r="C345" s="29"/>
      <c r="D345" s="29"/>
      <c r="E345" s="29"/>
      <c r="F345" s="44"/>
      <c r="G345" s="4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2">
      <c r="A346" s="29"/>
      <c r="B346" s="29"/>
      <c r="C346" s="29"/>
      <c r="D346" s="29"/>
      <c r="E346" s="29"/>
      <c r="F346" s="44"/>
      <c r="G346" s="4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2">
      <c r="A347" s="29"/>
      <c r="B347" s="29"/>
      <c r="C347" s="29"/>
      <c r="D347" s="29"/>
      <c r="E347" s="29"/>
      <c r="F347" s="44"/>
      <c r="G347" s="4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2">
      <c r="A348" s="29"/>
      <c r="B348" s="29"/>
      <c r="C348" s="29"/>
      <c r="D348" s="29"/>
      <c r="E348" s="29"/>
      <c r="F348" s="44"/>
      <c r="G348" s="4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2">
      <c r="A349" s="29"/>
      <c r="B349" s="29"/>
      <c r="C349" s="29"/>
      <c r="D349" s="29"/>
      <c r="E349" s="29"/>
      <c r="F349" s="44"/>
      <c r="G349" s="4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2">
      <c r="A350" s="29"/>
      <c r="B350" s="29"/>
      <c r="C350" s="29"/>
      <c r="D350" s="29"/>
      <c r="E350" s="29"/>
      <c r="F350" s="44"/>
      <c r="G350" s="4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2">
      <c r="A351" s="29"/>
      <c r="B351" s="29"/>
      <c r="C351" s="29"/>
      <c r="D351" s="29"/>
      <c r="E351" s="29"/>
      <c r="F351" s="44"/>
      <c r="G351" s="4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2">
      <c r="A352" s="29"/>
      <c r="B352" s="29"/>
      <c r="C352" s="29"/>
      <c r="D352" s="29"/>
      <c r="E352" s="29"/>
      <c r="F352" s="44"/>
      <c r="G352" s="4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">
      <c r="A353" s="29"/>
      <c r="B353" s="29"/>
      <c r="C353" s="29"/>
      <c r="D353" s="29"/>
      <c r="E353" s="29"/>
      <c r="F353" s="44"/>
      <c r="G353" s="4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2">
      <c r="A354" s="29"/>
      <c r="B354" s="29"/>
      <c r="C354" s="29"/>
      <c r="D354" s="29"/>
      <c r="E354" s="29"/>
      <c r="F354" s="44"/>
      <c r="G354" s="4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">
      <c r="A355" s="29"/>
      <c r="B355" s="29"/>
      <c r="C355" s="29"/>
      <c r="D355" s="29"/>
      <c r="E355" s="29"/>
      <c r="F355" s="44"/>
      <c r="G355" s="4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2">
      <c r="A356" s="29"/>
      <c r="B356" s="29"/>
      <c r="C356" s="29"/>
      <c r="D356" s="29"/>
      <c r="E356" s="29"/>
      <c r="F356" s="44"/>
      <c r="G356" s="4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2">
      <c r="A357" s="29"/>
      <c r="B357" s="29"/>
      <c r="C357" s="29"/>
      <c r="D357" s="29"/>
      <c r="E357" s="29"/>
      <c r="F357" s="44"/>
      <c r="G357" s="4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2">
      <c r="A358" s="29"/>
      <c r="B358" s="29"/>
      <c r="C358" s="29"/>
      <c r="D358" s="29"/>
      <c r="E358" s="29"/>
      <c r="F358" s="44"/>
      <c r="G358" s="4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2">
      <c r="A359" s="29"/>
      <c r="B359" s="29"/>
      <c r="C359" s="29"/>
      <c r="D359" s="29"/>
      <c r="E359" s="29"/>
      <c r="F359" s="44"/>
      <c r="G359" s="4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2">
      <c r="A360" s="29"/>
      <c r="B360" s="29"/>
      <c r="C360" s="29"/>
      <c r="D360" s="29"/>
      <c r="E360" s="29"/>
      <c r="F360" s="44"/>
      <c r="G360" s="4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2">
      <c r="A361" s="29"/>
      <c r="B361" s="29"/>
      <c r="C361" s="29"/>
      <c r="D361" s="29"/>
      <c r="E361" s="29"/>
      <c r="F361" s="44"/>
      <c r="G361" s="4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2">
      <c r="A362" s="29"/>
      <c r="B362" s="29"/>
      <c r="C362" s="29"/>
      <c r="D362" s="29"/>
      <c r="E362" s="29"/>
      <c r="F362" s="44"/>
      <c r="G362" s="4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5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5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5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5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5.7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15.75" customHeight="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</sheetData>
  <sheetProtection algorithmName="SHA-512" hashValue="UnIXoJejxWSne+CVB+9HrZ7C+cCt/mLz4sBtOPZqRjp2IZnYMShMHj8m/i2Jz4ZhMPNirNvnUhX0l4LdX9KbZg==" saltValue="Kz0zGWCHm055FrhuYXZEOQ==" spinCount="100000" sheet="1" objects="1" scenarios="1"/>
  <mergeCells count="120">
    <mergeCell ref="A1:F1"/>
    <mergeCell ref="A2:F2"/>
    <mergeCell ref="B18:F18"/>
    <mergeCell ref="B21:F21"/>
    <mergeCell ref="A29:E29"/>
    <mergeCell ref="A30:E30"/>
    <mergeCell ref="A31:G31"/>
    <mergeCell ref="C38:F38"/>
    <mergeCell ref="C39:F39"/>
    <mergeCell ref="C40:F40"/>
    <mergeCell ref="C41:F41"/>
    <mergeCell ref="C42:F42"/>
    <mergeCell ref="C43:F43"/>
    <mergeCell ref="A32:G32"/>
    <mergeCell ref="A33:G33"/>
    <mergeCell ref="C34:F34"/>
    <mergeCell ref="C35:F35"/>
    <mergeCell ref="H35:K46"/>
    <mergeCell ref="C36:F36"/>
    <mergeCell ref="C37:F37"/>
    <mergeCell ref="C46:F46"/>
    <mergeCell ref="C44:F44"/>
    <mergeCell ref="C45:F45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101:F101"/>
    <mergeCell ref="C102:F102"/>
    <mergeCell ref="C103:F103"/>
    <mergeCell ref="C104:F104"/>
    <mergeCell ref="C105:F105"/>
    <mergeCell ref="C106:F106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A145:E145"/>
    <mergeCell ref="C115:F115"/>
    <mergeCell ref="A116:G116"/>
    <mergeCell ref="A117:F117"/>
    <mergeCell ref="B119:F119"/>
    <mergeCell ref="B130:F130"/>
    <mergeCell ref="B138:F138"/>
    <mergeCell ref="A144:E144"/>
    <mergeCell ref="A146:F147"/>
    <mergeCell ref="A148:F148"/>
    <mergeCell ref="B150:F150"/>
    <mergeCell ref="A157:E157"/>
    <mergeCell ref="A158:E158"/>
    <mergeCell ref="A159:B159"/>
    <mergeCell ref="D166:F166"/>
    <mergeCell ref="D167:F167"/>
    <mergeCell ref="D168:F168"/>
    <mergeCell ref="D169:F169"/>
    <mergeCell ref="D170:F170"/>
    <mergeCell ref="D171:F171"/>
    <mergeCell ref="D172:F172"/>
    <mergeCell ref="C175:E175"/>
    <mergeCell ref="C159:E159"/>
    <mergeCell ref="A160:F160"/>
    <mergeCell ref="C161:E161"/>
    <mergeCell ref="A162:E162"/>
    <mergeCell ref="D163:F163"/>
    <mergeCell ref="D164:F164"/>
    <mergeCell ref="D165:F165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</mergeCells>
  <dataValidations count="8">
    <dataValidation type="decimal" operator="lessThanOrEqual" allowBlank="1" showErrorMessage="1" sqref="D24:D25 D28 D131:D137 D153:D156 D14:D17" xr:uid="{00000000-0002-0000-0000-000000000000}">
      <formula1>10</formula1>
    </dataValidation>
    <dataValidation type="decimal" operator="lessThanOrEqual" allowBlank="1" showErrorMessage="1" sqref="C6:C13 C22:C23 C26:C27" xr:uid="{00000000-0002-0000-0000-000001000000}">
      <formula1>1000</formula1>
    </dataValidation>
    <dataValidation operator="lessThanOrEqual" allowBlank="1" showErrorMessage="1" sqref="D27 D139:D140 D143 D151:D152 D12" xr:uid="{00000000-0002-0000-0000-000003000000}"/>
    <dataValidation type="decimal" operator="lessThanOrEqual" allowBlank="1" showErrorMessage="1" sqref="D141 D122" xr:uid="{00000000-0002-0000-0000-000004000000}">
      <formula1>1</formula1>
    </dataValidation>
    <dataValidation type="decimal" allowBlank="1" showErrorMessage="1" sqref="C132" xr:uid="{00000000-0002-0000-0000-000006000000}">
      <formula1>10</formula1>
      <formula2>10</formula2>
    </dataValidation>
    <dataValidation type="decimal" operator="lessThanOrEqual" allowBlank="1" showErrorMessage="1" sqref="D120 D121 D125 D126 D127 D128" xr:uid="{00000000-0002-0000-0000-000007000000}">
      <formula1>20</formula1>
    </dataValidation>
    <dataValidation operator="lessThanOrEqual" showErrorMessage="1" sqref="D13 D22 D23 D26 D129" xr:uid="{BDD31D1D-292E-4D85-9654-388B8F025D8E}"/>
    <dataValidation type="decimal" allowBlank="1" showInputMessage="1" showErrorMessage="1" sqref="C134" xr:uid="{3F39F097-A1E9-4514-AEE8-911973FAF1B3}">
      <formula1>0</formula1>
      <formula2>10</formula2>
    </dataValidation>
  </dataValidations>
  <pageMargins left="0.78740157480314965" right="0.78740157480314965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UFMS</dc:creator>
  <cp:lastModifiedBy>Rodrigo Ancel Rocha</cp:lastModifiedBy>
  <dcterms:created xsi:type="dcterms:W3CDTF">2013-04-01T16:18:51Z</dcterms:created>
  <dcterms:modified xsi:type="dcterms:W3CDTF">2024-04-23T11:04:54Z</dcterms:modified>
</cp:coreProperties>
</file>